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l" sheetId="1" r:id="rId1"/>
    <sheet name="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<sst xmlns="http://schemas.openxmlformats.org/spreadsheetml/2006/main" count="218" uniqueCount="119">
  <si>
    <t>(Incorporated in Malaysia)</t>
  </si>
  <si>
    <t>(a)</t>
  </si>
  <si>
    <t>Turnover</t>
  </si>
  <si>
    <t>(b)</t>
  </si>
  <si>
    <t>(c )</t>
  </si>
  <si>
    <t>Other income including interest income</t>
  </si>
  <si>
    <t>Investment income</t>
  </si>
  <si>
    <t>(d)</t>
  </si>
  <si>
    <t>(e)</t>
  </si>
  <si>
    <t>(f)</t>
  </si>
  <si>
    <t>(g)</t>
  </si>
  <si>
    <t>(h)</t>
  </si>
  <si>
    <t>Interest on borrowings</t>
  </si>
  <si>
    <t>Depreciation and amortisation</t>
  </si>
  <si>
    <t>Exceptional items</t>
  </si>
  <si>
    <t>Taxation</t>
  </si>
  <si>
    <t>Profit/(loss) after taxation</t>
  </si>
  <si>
    <t>Less minority interests</t>
  </si>
  <si>
    <t>(ii)</t>
  </si>
  <si>
    <t xml:space="preserve">(i) </t>
  </si>
  <si>
    <t>(i)</t>
  </si>
  <si>
    <t>(j)</t>
  </si>
  <si>
    <t>Operating profit/(loss) before</t>
  </si>
  <si>
    <t xml:space="preserve">interest on borrowings, depreciation and </t>
  </si>
  <si>
    <t xml:space="preserve">Operating profit/(loss) after </t>
  </si>
  <si>
    <t xml:space="preserve">interest on borrowings, depreciation </t>
  </si>
  <si>
    <t xml:space="preserve">amortisation and exceptional items but </t>
  </si>
  <si>
    <t xml:space="preserve">before income tax, minority interests and </t>
  </si>
  <si>
    <t>extraordinary items</t>
  </si>
  <si>
    <t>companies</t>
  </si>
  <si>
    <t xml:space="preserve">Share in the results of associated </t>
  </si>
  <si>
    <t>interests and extraordinary items</t>
  </si>
  <si>
    <t xml:space="preserve">Profit/(loss) before taxation, minority </t>
  </si>
  <si>
    <t>before deducting minorty interests</t>
  </si>
  <si>
    <t>attributable to members of the company</t>
  </si>
  <si>
    <t xml:space="preserve">Profit/(loss) after taxation </t>
  </si>
  <si>
    <t>(k)</t>
  </si>
  <si>
    <t>Extraordinary items</t>
  </si>
  <si>
    <t xml:space="preserve">Extraodinary items attributable to </t>
  </si>
  <si>
    <t>members of the company</t>
  </si>
  <si>
    <t>(iii)</t>
  </si>
  <si>
    <t>(l)</t>
  </si>
  <si>
    <t>Profit/(loss) after taxation and extraordinary</t>
  </si>
  <si>
    <t xml:space="preserve">items attributable to members of the </t>
  </si>
  <si>
    <t>company</t>
  </si>
  <si>
    <t>Earning per share based on 2(j) above after</t>
  </si>
  <si>
    <t>deducting any provision for preference</t>
  </si>
  <si>
    <t>dividends, if any:-</t>
  </si>
  <si>
    <t>Basic (based on 19,218,000</t>
  </si>
  <si>
    <t>ordinary shares) (sen)</t>
  </si>
  <si>
    <t xml:space="preserve">Fully diluted (based on </t>
  </si>
  <si>
    <t>Dividend per share (sen)</t>
  </si>
  <si>
    <t>Dividend description</t>
  </si>
  <si>
    <t>INDIVIDUAL QUARTER</t>
  </si>
  <si>
    <t xml:space="preserve">CURRENT </t>
  </si>
  <si>
    <t>YEAR</t>
  </si>
  <si>
    <t>QUARTER</t>
  </si>
  <si>
    <t>31/03/2000</t>
  </si>
  <si>
    <t>PRECEDING YEAR</t>
  </si>
  <si>
    <t xml:space="preserve">CORRESPONDING </t>
  </si>
  <si>
    <t>31/03/1999</t>
  </si>
  <si>
    <t>CUMULATIVE QUARTER</t>
  </si>
  <si>
    <t>CORRESPONDING</t>
  </si>
  <si>
    <t>RM'000</t>
  </si>
  <si>
    <t xml:space="preserve">As at End </t>
  </si>
  <si>
    <t>Current</t>
  </si>
  <si>
    <t>Quarter</t>
  </si>
  <si>
    <t xml:space="preserve">As at </t>
  </si>
  <si>
    <t>Preceding</t>
  </si>
  <si>
    <t xml:space="preserve">Financial </t>
  </si>
  <si>
    <t>Year End</t>
  </si>
  <si>
    <t>31.03.2000</t>
  </si>
  <si>
    <t>31.12.1999</t>
  </si>
  <si>
    <t>Net Tangible assets per share (sen)</t>
  </si>
  <si>
    <t>Notes</t>
  </si>
  <si>
    <t>-</t>
  </si>
  <si>
    <t>N/R denotes Not Required</t>
  </si>
  <si>
    <t>N/A denotes Not Applicable</t>
  </si>
  <si>
    <t>N/R</t>
  </si>
  <si>
    <t xml:space="preserve"> </t>
  </si>
  <si>
    <t>CONSOLIDATED BALANCE SHEET</t>
  </si>
  <si>
    <t>Fixed Assets</t>
  </si>
  <si>
    <t>Investment in Associated Companies</t>
  </si>
  <si>
    <t>Long Term Investments</t>
  </si>
  <si>
    <t>Deferred Expenditure</t>
  </si>
  <si>
    <t>Current Assets</t>
  </si>
  <si>
    <t>Stocks</t>
  </si>
  <si>
    <t>Trade Debtors</t>
  </si>
  <si>
    <t>Other Debtors</t>
  </si>
  <si>
    <t>Short Term Investments - Fixed Deposit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</si>
  <si>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</si>
  <si>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</si>
  <si>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</si>
  <si>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</si>
  <si>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</si>
  <si>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</si>
  <si>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</si>
  <si>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Net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</si>
  <si>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</si>
  <si>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</si>
  <si>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</si>
  <si>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</si>
  <si>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</si>
  <si>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</si>
  <si>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Merger Reserve</t>
  </si>
  <si>
    <t>Retained Profit</t>
  </si>
  <si>
    <t>Minority Interests</t>
  </si>
  <si>
    <t>Long Term Borrowings - Term Loan</t>
  </si>
  <si>
    <t>Other Long Term Liabilities</t>
  </si>
  <si>
    <t>Net Tangible Asset Per Share (sen)</t>
  </si>
  <si>
    <t>End of</t>
  </si>
  <si>
    <t xml:space="preserve">Preceding </t>
  </si>
  <si>
    <t>31/12/1999</t>
  </si>
  <si>
    <r>
      <t xml:space="preserve">B. I. G. INDUSTRIES BERHAD </t>
    </r>
    <r>
      <rPr>
        <b/>
        <sz val="8"/>
        <rFont val="Arial"/>
        <family val="2"/>
      </rPr>
      <t>(195285-D)</t>
    </r>
  </si>
  <si>
    <t xml:space="preserve">amortisation, exceptional items, income </t>
  </si>
  <si>
    <t>tax, minority interests and extraordinary</t>
  </si>
  <si>
    <t>Quarterly report on the unaudited consolidated results for the financial quarter ended 31st March 2000 are as follows:-</t>
  </si>
  <si>
    <t>item</t>
  </si>
  <si>
    <t xml:space="preserve"> Minority interests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</si>
</sst>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1" xfId="15" applyNumberFormat="1" applyFill="1" applyBorder="1" applyAlignment="1">
      <alignment/>
    </xf>
    <xf numFmtId="165" fontId="0" fillId="0" borderId="2" xfId="15" applyNumberFormat="1" applyFill="1" applyBorder="1" applyAlignment="1">
      <alignment/>
    </xf>
    <xf numFmtId="165" fontId="0" fillId="0" borderId="0" xfId="0" applyNumberFormat="1" applyAlignment="1">
      <alignment/>
    </xf>
    <xf numFmtId="165" fontId="0" fillId="0" borderId="4" xfId="0" applyNumberFormat="1" applyBorder="1" applyAlignment="1">
      <alignment/>
    </xf>
    <xf numFmtId="165" fontId="0" fillId="0" borderId="2" xfId="15" applyNumberFormat="1" applyFont="1" applyFill="1" applyBorder="1" applyAlignment="1">
      <alignment/>
    </xf>
    <xf numFmtId="165" fontId="2" fillId="0" borderId="6" xfId="15" applyNumberFormat="1" applyFont="1" applyBorder="1" applyAlignment="1">
      <alignment horizontal="right"/>
    </xf>
    <xf numFmtId="165" fontId="2" fillId="0" borderId="0" xfId="15" applyNumberFormat="1" applyFont="1" applyAlignment="1">
      <alignment horizontal="right"/>
    </xf>
    <xf numFmtId="165" fontId="2" fillId="0" borderId="0" xfId="15" applyNumberFormat="1" applyFont="1" applyBorder="1" applyAlignment="1">
      <alignment horizontal="right"/>
    </xf>
    <xf numFmtId="165" fontId="2" fillId="0" borderId="5" xfId="15" applyNumberFormat="1" applyFont="1" applyBorder="1" applyAlignment="1">
      <alignment horizontal="right"/>
    </xf>
    <xf numFmtId="165" fontId="2" fillId="0" borderId="0" xfId="15" applyNumberFormat="1" applyFont="1" applyAlignment="1">
      <alignment horizontal="center"/>
    </xf>
    <xf numFmtId="165" fontId="2" fillId="0" borderId="6" xfId="15" applyNumberFormat="1" applyFont="1" applyBorder="1" applyAlignment="1">
      <alignment horizontal="right" vertical="center"/>
    </xf>
    <xf numFmtId="165" fontId="2" fillId="0" borderId="0" xfId="15" applyNumberFormat="1" applyFont="1" applyAlignment="1">
      <alignment/>
    </xf>
    <xf numFmtId="165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1" xfId="15" applyNumberFormat="1" applyFont="1" applyBorder="1" applyAlignment="1" quotePrefix="1">
      <alignment horizontal="right"/>
    </xf>
    <xf numFmtId="165" fontId="2" fillId="0" borderId="1" xfId="15" applyNumberFormat="1" applyFont="1" applyBorder="1" applyAlignment="1">
      <alignment horizontal="right"/>
    </xf>
    <xf numFmtId="165" fontId="2" fillId="0" borderId="7" xfId="15" applyNumberFormat="1" applyFont="1" applyBorder="1" applyAlignment="1" quotePrefix="1">
      <alignment horizontal="right"/>
    </xf>
    <xf numFmtId="165" fontId="2" fillId="0" borderId="7" xfId="15" applyNumberFormat="1" applyFont="1" applyBorder="1" applyAlignment="1">
      <alignment horizontal="right"/>
    </xf>
    <xf numFmtId="165" fontId="2" fillId="0" borderId="0" xfId="15" applyNumberFormat="1" applyFont="1" applyAlignment="1" quotePrefix="1">
      <alignment horizontal="right"/>
    </xf>
    <xf numFmtId="165" fontId="2" fillId="0" borderId="8" xfId="15" applyNumberFormat="1" applyFont="1" applyBorder="1" applyAlignment="1" quotePrefix="1">
      <alignment horizontal="right"/>
    </xf>
    <xf numFmtId="165" fontId="2" fillId="0" borderId="8" xfId="15" applyNumberFormat="1" applyFont="1" applyBorder="1" applyAlignment="1">
      <alignment horizontal="right"/>
    </xf>
    <xf numFmtId="43" fontId="2" fillId="0" borderId="0" xfId="15" applyNumberFormat="1" applyFont="1" applyAlignment="1">
      <alignment horizontal="right"/>
    </xf>
    <xf numFmtId="43" fontId="2" fillId="0" borderId="6" xfId="15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5" applyNumberFormat="1" applyAlignment="1">
      <alignment/>
    </xf>
    <xf numFmtId="2" fontId="2" fillId="0" borderId="8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718"/>
  <sheetViews>
    <sheetView tabSelected="1" workbookViewId="0" topLeftCell="A84">
      <selection activeCell="K98" sqref="K98"/>
    </sheetView>
  </sheetViews>
  <sheetFormatPr defaultColWidth="9.140625" defaultRowHeight="12.75"/>
  <cols>
    <col min="1" max="3" width="3.7109375" style="0" customWidth="1"/>
    <col min="4" max="4" width="24.7109375" style="0" customWidth="1"/>
    <col min="5" max="5" width="12.7109375" style="0" customWidth="1"/>
    <col min="6" max="6" width="1.8515625" style="0" customWidth="1"/>
    <col min="7" max="7" width="12.7109375" style="0" customWidth="1"/>
    <col min="8" max="8" width="1.8515625" style="0" customWidth="1"/>
    <col min="9" max="9" width="12.7109375" style="0" customWidth="1"/>
    <col min="10" max="10" width="1.8515625" style="0" customWidth="1"/>
    <col min="11" max="11" width="12.7109375" style="0" customWidth="1"/>
    <col min="12" max="12" width="2.7109375" style="0" customWidth="1"/>
  </cols>
  <sheetData>
    <row r="3" ht="12.75">
      <c r="A3" s="4" t="s">
        <v>113</v>
      </c>
    </row>
    <row r="4" ht="12.75">
      <c r="A4" t="s">
        <v>0</v>
      </c>
    </row>
    <row r="6" s="2" customFormat="1" ht="11.25">
      <c r="A6" s="2" t="s">
        <v>116</v>
      </c>
    </row>
    <row r="7" s="2" customFormat="1" ht="11.25"/>
    <row r="8" s="2" customFormat="1" ht="11.25"/>
    <row r="9" spans="5:11" s="2" customFormat="1" ht="11.25">
      <c r="E9" s="37" t="s">
        <v>53</v>
      </c>
      <c r="F9" s="37"/>
      <c r="G9" s="37"/>
      <c r="I9" s="37" t="s">
        <v>61</v>
      </c>
      <c r="J9" s="37"/>
      <c r="K9" s="37"/>
    </row>
    <row r="10" spans="5:11" s="2" customFormat="1" ht="11.25">
      <c r="E10" s="3" t="s">
        <v>54</v>
      </c>
      <c r="F10" s="3"/>
      <c r="G10" s="3" t="s">
        <v>58</v>
      </c>
      <c r="H10" s="3"/>
      <c r="I10" s="3" t="s">
        <v>54</v>
      </c>
      <c r="J10" s="3"/>
      <c r="K10" s="3" t="s">
        <v>58</v>
      </c>
    </row>
    <row r="11" spans="5:11" s="2" customFormat="1" ht="11.25">
      <c r="E11" s="3" t="s">
        <v>55</v>
      </c>
      <c r="F11" s="3"/>
      <c r="G11" s="3" t="s">
        <v>59</v>
      </c>
      <c r="H11" s="3"/>
      <c r="I11" s="3" t="s">
        <v>55</v>
      </c>
      <c r="J11" s="3"/>
      <c r="K11" s="3" t="s">
        <v>62</v>
      </c>
    </row>
    <row r="12" spans="5:11" s="2" customFormat="1" ht="11.25">
      <c r="E12" s="3" t="s">
        <v>56</v>
      </c>
      <c r="F12" s="3"/>
      <c r="G12" s="3" t="s">
        <v>56</v>
      </c>
      <c r="H12" s="3"/>
      <c r="I12" s="3" t="s">
        <v>56</v>
      </c>
      <c r="J12" s="3"/>
      <c r="K12" s="3" t="s">
        <v>56</v>
      </c>
    </row>
    <row r="13" spans="5:11" s="2" customFormat="1" ht="11.25">
      <c r="E13" s="3" t="s">
        <v>57</v>
      </c>
      <c r="F13" s="3"/>
      <c r="G13" s="3" t="s">
        <v>60</v>
      </c>
      <c r="H13" s="3"/>
      <c r="I13" s="3" t="s">
        <v>57</v>
      </c>
      <c r="J13" s="3"/>
      <c r="K13" s="3" t="s">
        <v>60</v>
      </c>
    </row>
    <row r="14" spans="5:11" s="2" customFormat="1" ht="11.25">
      <c r="E14" s="3" t="s">
        <v>63</v>
      </c>
      <c r="F14" s="3"/>
      <c r="G14" s="3" t="s">
        <v>63</v>
      </c>
      <c r="H14" s="3"/>
      <c r="I14" s="3" t="s">
        <v>63</v>
      </c>
      <c r="J14" s="3"/>
      <c r="K14" s="3" t="s">
        <v>63</v>
      </c>
    </row>
    <row r="15" s="2" customFormat="1" ht="11.25"/>
    <row r="16" spans="1:11" s="2" customFormat="1" ht="12" thickBot="1">
      <c r="A16" s="2">
        <v>1</v>
      </c>
      <c r="B16" s="2" t="s">
        <v>1</v>
      </c>
      <c r="C16" s="2" t="s">
        <v>2</v>
      </c>
      <c r="E16" s="19">
        <v>8262</v>
      </c>
      <c r="F16" s="23"/>
      <c r="G16" s="19" t="s">
        <v>78</v>
      </c>
      <c r="I16" s="19">
        <v>8262</v>
      </c>
      <c r="J16" s="20"/>
      <c r="K16" s="19" t="s">
        <v>78</v>
      </c>
    </row>
    <row r="17" spans="5:11" s="2" customFormat="1" ht="11.25">
      <c r="E17" s="20"/>
      <c r="F17" s="23"/>
      <c r="G17" s="20"/>
      <c r="I17" s="20"/>
      <c r="J17" s="20"/>
      <c r="K17" s="20"/>
    </row>
    <row r="18" spans="2:11" s="2" customFormat="1" ht="12" thickBot="1">
      <c r="B18" s="2" t="s">
        <v>3</v>
      </c>
      <c r="C18" s="2" t="s">
        <v>6</v>
      </c>
      <c r="E18" s="24">
        <v>0</v>
      </c>
      <c r="F18" s="23"/>
      <c r="G18" s="19" t="s">
        <v>78</v>
      </c>
      <c r="I18" s="19">
        <v>0</v>
      </c>
      <c r="J18" s="20"/>
      <c r="K18" s="19" t="s">
        <v>78</v>
      </c>
    </row>
    <row r="19" spans="5:11" s="2" customFormat="1" ht="11.25">
      <c r="E19" s="20"/>
      <c r="F19" s="23"/>
      <c r="G19" s="20"/>
      <c r="I19" s="20"/>
      <c r="J19" s="20"/>
      <c r="K19" s="20"/>
    </row>
    <row r="20" spans="2:11" s="2" customFormat="1" ht="12" thickBot="1">
      <c r="B20" s="2" t="s">
        <v>4</v>
      </c>
      <c r="C20" s="2" t="s">
        <v>5</v>
      </c>
      <c r="E20" s="19">
        <v>174</v>
      </c>
      <c r="F20" s="23"/>
      <c r="G20" s="19" t="s">
        <v>78</v>
      </c>
      <c r="I20" s="19">
        <v>174</v>
      </c>
      <c r="J20" s="20"/>
      <c r="K20" s="19" t="s">
        <v>78</v>
      </c>
    </row>
    <row r="21" spans="5:11" s="2" customFormat="1" ht="11.25">
      <c r="E21" s="20"/>
      <c r="F21" s="23"/>
      <c r="G21" s="20"/>
      <c r="I21" s="20"/>
      <c r="J21" s="20"/>
      <c r="K21" s="20"/>
    </row>
    <row r="22" spans="1:11" s="2" customFormat="1" ht="11.25">
      <c r="A22" s="2">
        <v>2</v>
      </c>
      <c r="B22" s="2" t="s">
        <v>1</v>
      </c>
      <c r="C22" s="5" t="s">
        <v>22</v>
      </c>
      <c r="E22" s="20">
        <v>1959</v>
      </c>
      <c r="F22" s="23"/>
      <c r="G22" s="20" t="s">
        <v>78</v>
      </c>
      <c r="I22" s="20">
        <v>1959</v>
      </c>
      <c r="J22" s="20"/>
      <c r="K22" s="20" t="s">
        <v>78</v>
      </c>
    </row>
    <row r="23" spans="3:11" s="2" customFormat="1" ht="11.25">
      <c r="C23" s="5" t="s">
        <v>23</v>
      </c>
      <c r="E23" s="20"/>
      <c r="F23" s="23"/>
      <c r="G23" s="20"/>
      <c r="I23" s="20"/>
      <c r="J23" s="20"/>
      <c r="K23" s="20"/>
    </row>
    <row r="24" spans="3:11" s="2" customFormat="1" ht="12.75" customHeight="1">
      <c r="C24" s="5" t="s">
        <v>114</v>
      </c>
      <c r="E24" s="20"/>
      <c r="F24" s="23"/>
      <c r="G24" s="20"/>
      <c r="I24" s="20"/>
      <c r="J24" s="20"/>
      <c r="K24" s="20"/>
    </row>
    <row r="25" spans="3:11" s="2" customFormat="1" ht="11.25">
      <c r="C25" s="5" t="s">
        <v>115</v>
      </c>
      <c r="E25" s="20"/>
      <c r="F25" s="23"/>
      <c r="G25" s="20"/>
      <c r="I25" s="20"/>
      <c r="J25" s="20"/>
      <c r="K25" s="20"/>
    </row>
    <row r="26" spans="3:11" s="2" customFormat="1" ht="11.25">
      <c r="C26" s="5" t="s">
        <v>117</v>
      </c>
      <c r="E26" s="20"/>
      <c r="F26" s="23"/>
      <c r="G26" s="20"/>
      <c r="I26" s="20"/>
      <c r="J26" s="20"/>
      <c r="K26" s="20"/>
    </row>
    <row r="27" spans="5:11" s="2" customFormat="1" ht="11.25">
      <c r="E27" s="20"/>
      <c r="F27" s="23"/>
      <c r="G27" s="20"/>
      <c r="I27" s="20"/>
      <c r="J27" s="20"/>
      <c r="K27" s="20"/>
    </row>
    <row r="28" spans="2:11" s="2" customFormat="1" ht="11.25">
      <c r="B28" s="2" t="s">
        <v>3</v>
      </c>
      <c r="C28" s="2" t="s">
        <v>12</v>
      </c>
      <c r="E28" s="20">
        <v>568</v>
      </c>
      <c r="F28" s="23"/>
      <c r="G28" s="20" t="s">
        <v>78</v>
      </c>
      <c r="I28" s="20">
        <v>568</v>
      </c>
      <c r="J28" s="20"/>
      <c r="K28" s="20" t="s">
        <v>78</v>
      </c>
    </row>
    <row r="29" spans="5:11" s="2" customFormat="1" ht="11.25">
      <c r="E29" s="20"/>
      <c r="F29" s="23"/>
      <c r="G29" s="20"/>
      <c r="I29" s="20"/>
      <c r="J29" s="20"/>
      <c r="K29" s="20"/>
    </row>
    <row r="30" spans="2:11" s="2" customFormat="1" ht="11.25">
      <c r="B30" s="2" t="s">
        <v>4</v>
      </c>
      <c r="C30" s="2" t="s">
        <v>13</v>
      </c>
      <c r="E30" s="20">
        <v>1073</v>
      </c>
      <c r="F30" s="23"/>
      <c r="G30" s="20" t="s">
        <v>78</v>
      </c>
      <c r="I30" s="20">
        <v>1073</v>
      </c>
      <c r="J30" s="20"/>
      <c r="K30" s="20" t="s">
        <v>78</v>
      </c>
    </row>
    <row r="31" spans="5:11" s="2" customFormat="1" ht="4.5" customHeight="1">
      <c r="E31" s="20"/>
      <c r="F31" s="25"/>
      <c r="G31" s="20"/>
      <c r="I31" s="20"/>
      <c r="J31" s="20"/>
      <c r="K31" s="20"/>
    </row>
    <row r="32" spans="5:11" s="2" customFormat="1" ht="4.5" customHeight="1">
      <c r="E32" s="21"/>
      <c r="F32" s="23"/>
      <c r="G32" s="21"/>
      <c r="I32" s="21"/>
      <c r="J32" s="20"/>
      <c r="K32" s="21"/>
    </row>
    <row r="33" spans="2:11" s="2" customFormat="1" ht="11.25">
      <c r="B33" s="2" t="s">
        <v>7</v>
      </c>
      <c r="C33" s="2" t="s">
        <v>14</v>
      </c>
      <c r="E33" s="20">
        <v>0</v>
      </c>
      <c r="F33" s="23"/>
      <c r="G33" s="20" t="s">
        <v>78</v>
      </c>
      <c r="I33" s="20">
        <v>0</v>
      </c>
      <c r="J33" s="20"/>
      <c r="K33" s="20" t="s">
        <v>78</v>
      </c>
    </row>
    <row r="34" spans="5:11" s="2" customFormat="1" ht="11.25">
      <c r="E34" s="22"/>
      <c r="F34" s="23"/>
      <c r="G34" s="22"/>
      <c r="I34" s="22"/>
      <c r="J34" s="20"/>
      <c r="K34" s="22"/>
    </row>
    <row r="35" spans="2:11" s="2" customFormat="1" ht="11.25">
      <c r="B35" s="2" t="s">
        <v>8</v>
      </c>
      <c r="C35" s="2" t="s">
        <v>24</v>
      </c>
      <c r="E35" s="20">
        <f>+E22-E28-E30</f>
        <v>318</v>
      </c>
      <c r="F35" s="23"/>
      <c r="G35" s="20" t="s">
        <v>78</v>
      </c>
      <c r="I35" s="20">
        <f>+I22-I28-I30</f>
        <v>318</v>
      </c>
      <c r="J35" s="20"/>
      <c r="K35" s="20" t="s">
        <v>78</v>
      </c>
    </row>
    <row r="36" spans="3:11" s="2" customFormat="1" ht="11.25">
      <c r="C36" s="2" t="s">
        <v>25</v>
      </c>
      <c r="E36" s="20"/>
      <c r="F36" s="23"/>
      <c r="G36" s="20"/>
      <c r="I36" s="20"/>
      <c r="J36" s="20"/>
      <c r="K36" s="20"/>
    </row>
    <row r="37" spans="3:11" s="2" customFormat="1" ht="11.25">
      <c r="C37" s="2" t="s">
        <v>26</v>
      </c>
      <c r="E37" s="20"/>
      <c r="F37" s="23"/>
      <c r="G37" s="20"/>
      <c r="I37" s="20"/>
      <c r="J37" s="20"/>
      <c r="K37" s="20"/>
    </row>
    <row r="38" spans="3:11" s="2" customFormat="1" ht="11.25">
      <c r="C38" s="2" t="s">
        <v>27</v>
      </c>
      <c r="E38" s="20"/>
      <c r="F38" s="23"/>
      <c r="G38" s="20"/>
      <c r="I38" s="20"/>
      <c r="J38" s="20"/>
      <c r="K38" s="20"/>
    </row>
    <row r="39" spans="3:11" s="2" customFormat="1" ht="11.25">
      <c r="C39" s="2" t="s">
        <v>28</v>
      </c>
      <c r="E39" s="20"/>
      <c r="F39" s="23"/>
      <c r="G39" s="20"/>
      <c r="I39" s="20"/>
      <c r="J39" s="20"/>
      <c r="K39" s="20"/>
    </row>
    <row r="40" spans="5:11" s="2" customFormat="1" ht="3.75" customHeight="1">
      <c r="E40" s="21"/>
      <c r="F40" s="26"/>
      <c r="G40" s="21"/>
      <c r="H40" s="27"/>
      <c r="I40" s="21"/>
      <c r="J40" s="21"/>
      <c r="K40" s="21"/>
    </row>
    <row r="41" spans="5:11" s="2" customFormat="1" ht="3.75" customHeight="1">
      <c r="E41" s="21"/>
      <c r="F41" s="23"/>
      <c r="G41" s="21"/>
      <c r="I41" s="21"/>
      <c r="J41" s="20"/>
      <c r="K41" s="21"/>
    </row>
    <row r="42" spans="2:11" s="2" customFormat="1" ht="11.25">
      <c r="B42" s="2" t="s">
        <v>9</v>
      </c>
      <c r="C42" s="2" t="s">
        <v>30</v>
      </c>
      <c r="E42" s="20">
        <v>0</v>
      </c>
      <c r="F42" s="23"/>
      <c r="G42" s="20" t="s">
        <v>78</v>
      </c>
      <c r="I42" s="20">
        <v>0</v>
      </c>
      <c r="J42" s="20"/>
      <c r="K42" s="20" t="s">
        <v>78</v>
      </c>
    </row>
    <row r="43" spans="3:11" s="2" customFormat="1" ht="11.25">
      <c r="C43" s="2" t="s">
        <v>29</v>
      </c>
      <c r="E43" s="20"/>
      <c r="F43" s="23"/>
      <c r="G43" s="20"/>
      <c r="I43" s="20"/>
      <c r="J43" s="20"/>
      <c r="K43" s="20"/>
    </row>
    <row r="44" spans="5:11" s="2" customFormat="1" ht="11.25">
      <c r="E44" s="22"/>
      <c r="F44" s="23"/>
      <c r="G44" s="22"/>
      <c r="I44" s="22"/>
      <c r="J44" s="20"/>
      <c r="K44" s="22"/>
    </row>
    <row r="45" spans="2:11" s="2" customFormat="1" ht="11.25">
      <c r="B45" s="2" t="s">
        <v>10</v>
      </c>
      <c r="C45" s="2" t="s">
        <v>32</v>
      </c>
      <c r="E45" s="20">
        <f>+E35+E42</f>
        <v>318</v>
      </c>
      <c r="F45" s="23"/>
      <c r="G45" s="20" t="s">
        <v>78</v>
      </c>
      <c r="I45" s="20">
        <f>+I35+I42</f>
        <v>318</v>
      </c>
      <c r="J45" s="20"/>
      <c r="K45" s="20" t="s">
        <v>78</v>
      </c>
    </row>
    <row r="46" spans="3:11" s="2" customFormat="1" ht="11.25">
      <c r="C46" s="2" t="s">
        <v>31</v>
      </c>
      <c r="E46" s="20"/>
      <c r="F46" s="23"/>
      <c r="G46" s="20"/>
      <c r="I46" s="20"/>
      <c r="J46" s="20"/>
      <c r="K46" s="20"/>
    </row>
    <row r="47" spans="5:11" s="2" customFormat="1" ht="11.25">
      <c r="E47" s="20"/>
      <c r="F47" s="23"/>
      <c r="G47" s="20"/>
      <c r="I47" s="20"/>
      <c r="J47" s="20"/>
      <c r="K47" s="20"/>
    </row>
    <row r="48" spans="2:11" s="2" customFormat="1" ht="11.25">
      <c r="B48" s="2" t="s">
        <v>11</v>
      </c>
      <c r="C48" s="2" t="s">
        <v>15</v>
      </c>
      <c r="E48" s="20">
        <v>-14</v>
      </c>
      <c r="F48" s="23"/>
      <c r="G48" s="20" t="s">
        <v>78</v>
      </c>
      <c r="I48" s="20">
        <v>-14</v>
      </c>
      <c r="J48" s="20"/>
      <c r="K48" s="20" t="s">
        <v>78</v>
      </c>
    </row>
    <row r="49" spans="5:11" s="2" customFormat="1" ht="3.75" customHeight="1">
      <c r="E49" s="22"/>
      <c r="F49" s="23"/>
      <c r="G49" s="22"/>
      <c r="I49" s="22"/>
      <c r="J49" s="20"/>
      <c r="K49" s="22"/>
    </row>
    <row r="50" spans="5:11" s="2" customFormat="1" ht="3.75" customHeight="1">
      <c r="E50" s="21"/>
      <c r="F50" s="23"/>
      <c r="G50" s="21"/>
      <c r="I50" s="21"/>
      <c r="J50" s="20"/>
      <c r="K50" s="21"/>
    </row>
    <row r="51" spans="2:11" s="2" customFormat="1" ht="11.25">
      <c r="B51" s="2" t="s">
        <v>20</v>
      </c>
      <c r="C51" s="2" t="s">
        <v>19</v>
      </c>
      <c r="D51" s="2" t="s">
        <v>16</v>
      </c>
      <c r="E51" s="20">
        <f>+E45+E48</f>
        <v>304</v>
      </c>
      <c r="F51" s="23"/>
      <c r="G51" s="20" t="s">
        <v>78</v>
      </c>
      <c r="I51" s="20">
        <f>+I45+I48</f>
        <v>304</v>
      </c>
      <c r="J51" s="20"/>
      <c r="K51" s="20" t="s">
        <v>78</v>
      </c>
    </row>
    <row r="52" spans="4:11" s="2" customFormat="1" ht="11.25">
      <c r="D52" s="2" t="s">
        <v>33</v>
      </c>
      <c r="E52" s="20"/>
      <c r="F52" s="23"/>
      <c r="G52" s="20"/>
      <c r="I52" s="20"/>
      <c r="J52" s="20"/>
      <c r="K52" s="20"/>
    </row>
    <row r="53" spans="5:11" s="2" customFormat="1" ht="11.25">
      <c r="E53" s="20"/>
      <c r="F53" s="23"/>
      <c r="G53" s="20"/>
      <c r="I53" s="20"/>
      <c r="J53" s="20"/>
      <c r="K53" s="20"/>
    </row>
    <row r="54" spans="3:11" s="2" customFormat="1" ht="11.25">
      <c r="C54" s="2" t="s">
        <v>18</v>
      </c>
      <c r="D54" s="2" t="s">
        <v>118</v>
      </c>
      <c r="E54" s="20">
        <v>18</v>
      </c>
      <c r="F54" s="23"/>
      <c r="G54" s="20" t="s">
        <v>78</v>
      </c>
      <c r="I54" s="20">
        <v>18</v>
      </c>
      <c r="J54" s="20"/>
      <c r="K54" s="20" t="s">
        <v>78</v>
      </c>
    </row>
    <row r="55" spans="5:11" s="2" customFormat="1" ht="3.75" customHeight="1">
      <c r="E55" s="22"/>
      <c r="F55" s="23"/>
      <c r="G55" s="22"/>
      <c r="I55" s="22"/>
      <c r="J55" s="20"/>
      <c r="K55" s="22"/>
    </row>
    <row r="56" spans="5:11" s="2" customFormat="1" ht="3.75" customHeight="1">
      <c r="E56" s="21"/>
      <c r="F56" s="23"/>
      <c r="G56" s="21"/>
      <c r="I56" s="21"/>
      <c r="J56" s="20"/>
      <c r="K56" s="21"/>
    </row>
    <row r="57" spans="2:11" s="2" customFormat="1" ht="11.25">
      <c r="B57" s="2" t="s">
        <v>21</v>
      </c>
      <c r="C57" s="2" t="s">
        <v>35</v>
      </c>
      <c r="E57" s="20">
        <f>+E51+E54</f>
        <v>322</v>
      </c>
      <c r="F57" s="23"/>
      <c r="G57" s="20" t="s">
        <v>78</v>
      </c>
      <c r="I57" s="20">
        <f>+I51+I54</f>
        <v>322</v>
      </c>
      <c r="J57" s="20"/>
      <c r="K57" s="20" t="s">
        <v>78</v>
      </c>
    </row>
    <row r="58" spans="3:11" s="2" customFormat="1" ht="11.25">
      <c r="C58" s="2" t="s">
        <v>34</v>
      </c>
      <c r="E58" s="23"/>
      <c r="F58" s="23"/>
      <c r="G58" s="23"/>
      <c r="I58" s="20"/>
      <c r="J58" s="20"/>
      <c r="K58" s="20"/>
    </row>
    <row r="59" spans="5:7" s="2" customFormat="1" ht="11.25">
      <c r="E59" s="3"/>
      <c r="F59" s="3"/>
      <c r="G59" s="3"/>
    </row>
    <row r="60" spans="5:7" s="2" customFormat="1" ht="11.25">
      <c r="E60" s="3"/>
      <c r="F60" s="3"/>
      <c r="G60" s="3"/>
    </row>
    <row r="61" spans="5:7" s="2" customFormat="1" ht="11.25">
      <c r="E61" s="3"/>
      <c r="F61" s="3"/>
      <c r="G61" s="3"/>
    </row>
    <row r="62" spans="5:11" s="2" customFormat="1" ht="11.25">
      <c r="E62" s="37" t="s">
        <v>53</v>
      </c>
      <c r="F62" s="37"/>
      <c r="G62" s="37"/>
      <c r="I62" s="37" t="s">
        <v>61</v>
      </c>
      <c r="J62" s="37"/>
      <c r="K62" s="37"/>
    </row>
    <row r="63" spans="5:11" s="2" customFormat="1" ht="11.25">
      <c r="E63" s="3" t="s">
        <v>54</v>
      </c>
      <c r="F63" s="3"/>
      <c r="G63" s="3" t="s">
        <v>58</v>
      </c>
      <c r="H63" s="3"/>
      <c r="I63" s="3" t="s">
        <v>54</v>
      </c>
      <c r="J63" s="3"/>
      <c r="K63" s="3" t="s">
        <v>58</v>
      </c>
    </row>
    <row r="64" spans="5:11" s="2" customFormat="1" ht="11.25">
      <c r="E64" s="3" t="s">
        <v>55</v>
      </c>
      <c r="F64" s="3"/>
      <c r="G64" s="3" t="s">
        <v>59</v>
      </c>
      <c r="H64" s="3"/>
      <c r="I64" s="3" t="s">
        <v>55</v>
      </c>
      <c r="J64" s="3"/>
      <c r="K64" s="3" t="s">
        <v>62</v>
      </c>
    </row>
    <row r="65" spans="5:11" s="2" customFormat="1" ht="11.25">
      <c r="E65" s="3" t="s">
        <v>56</v>
      </c>
      <c r="F65" s="3"/>
      <c r="G65" s="3" t="s">
        <v>56</v>
      </c>
      <c r="H65" s="3"/>
      <c r="I65" s="3" t="s">
        <v>56</v>
      </c>
      <c r="J65" s="3"/>
      <c r="K65" s="3" t="s">
        <v>56</v>
      </c>
    </row>
    <row r="66" spans="5:11" s="2" customFormat="1" ht="11.25">
      <c r="E66" s="3" t="s">
        <v>57</v>
      </c>
      <c r="F66" s="3"/>
      <c r="G66" s="3" t="s">
        <v>60</v>
      </c>
      <c r="H66" s="3"/>
      <c r="I66" s="3" t="s">
        <v>57</v>
      </c>
      <c r="J66" s="3"/>
      <c r="K66" s="3" t="s">
        <v>60</v>
      </c>
    </row>
    <row r="67" spans="5:11" s="2" customFormat="1" ht="11.25">
      <c r="E67" s="3" t="s">
        <v>63</v>
      </c>
      <c r="F67" s="3"/>
      <c r="G67" s="3" t="s">
        <v>63</v>
      </c>
      <c r="H67" s="3"/>
      <c r="I67" s="3" t="s">
        <v>63</v>
      </c>
      <c r="J67" s="3"/>
      <c r="K67" s="3" t="s">
        <v>63</v>
      </c>
    </row>
    <row r="68" spans="5:7" s="2" customFormat="1" ht="11.25">
      <c r="E68" s="3"/>
      <c r="F68" s="3"/>
      <c r="G68" s="3"/>
    </row>
    <row r="69" spans="2:11" s="2" customFormat="1" ht="11.25">
      <c r="B69" s="2" t="s">
        <v>36</v>
      </c>
      <c r="C69" s="2" t="s">
        <v>20</v>
      </c>
      <c r="D69" s="2" t="s">
        <v>37</v>
      </c>
      <c r="E69" s="28">
        <v>0</v>
      </c>
      <c r="F69" s="20"/>
      <c r="G69" s="29" t="s">
        <v>78</v>
      </c>
      <c r="H69" s="20"/>
      <c r="I69" s="29">
        <f>E69</f>
        <v>0</v>
      </c>
      <c r="J69" s="20"/>
      <c r="K69" s="29" t="s">
        <v>78</v>
      </c>
    </row>
    <row r="70" spans="3:11" s="2" customFormat="1" ht="11.25">
      <c r="C70" s="2" t="s">
        <v>18</v>
      </c>
      <c r="D70" s="2" t="s">
        <v>17</v>
      </c>
      <c r="E70" s="30">
        <v>0</v>
      </c>
      <c r="F70" s="20"/>
      <c r="G70" s="31" t="s">
        <v>78</v>
      </c>
      <c r="H70" s="20"/>
      <c r="I70" s="31">
        <f>E70</f>
        <v>0</v>
      </c>
      <c r="J70" s="20"/>
      <c r="K70" s="31" t="s">
        <v>78</v>
      </c>
    </row>
    <row r="71" spans="3:11" s="2" customFormat="1" ht="11.25">
      <c r="C71" s="2" t="s">
        <v>40</v>
      </c>
      <c r="D71" s="2" t="s">
        <v>38</v>
      </c>
      <c r="E71" s="32">
        <v>0</v>
      </c>
      <c r="F71" s="20"/>
      <c r="G71" s="20" t="s">
        <v>78</v>
      </c>
      <c r="H71" s="20"/>
      <c r="I71" s="20">
        <f>E71</f>
        <v>0</v>
      </c>
      <c r="J71" s="20"/>
      <c r="K71" s="20" t="s">
        <v>78</v>
      </c>
    </row>
    <row r="72" spans="4:11" s="2" customFormat="1" ht="11.25">
      <c r="D72" s="2" t="s">
        <v>39</v>
      </c>
      <c r="E72" s="20"/>
      <c r="F72" s="20"/>
      <c r="G72" s="20"/>
      <c r="H72" s="20"/>
      <c r="I72" s="20"/>
      <c r="J72" s="20"/>
      <c r="K72" s="20"/>
    </row>
    <row r="73" spans="5:11" s="2" customFormat="1" ht="11.25">
      <c r="E73" s="20"/>
      <c r="F73" s="20"/>
      <c r="G73" s="20"/>
      <c r="H73" s="20"/>
      <c r="I73" s="20"/>
      <c r="J73" s="20"/>
      <c r="K73" s="20"/>
    </row>
    <row r="74" spans="2:11" s="2" customFormat="1" ht="11.25">
      <c r="B74" s="2" t="s">
        <v>41</v>
      </c>
      <c r="C74" s="2" t="s">
        <v>42</v>
      </c>
      <c r="E74" s="20">
        <f>E57</f>
        <v>322</v>
      </c>
      <c r="F74" s="20"/>
      <c r="G74" s="20" t="s">
        <v>78</v>
      </c>
      <c r="H74" s="20"/>
      <c r="I74" s="20">
        <f>E74</f>
        <v>322</v>
      </c>
      <c r="J74" s="20"/>
      <c r="K74" s="20" t="s">
        <v>78</v>
      </c>
    </row>
    <row r="75" spans="3:11" s="2" customFormat="1" ht="11.25">
      <c r="C75" s="2" t="s">
        <v>43</v>
      </c>
      <c r="E75" s="20"/>
      <c r="F75" s="20"/>
      <c r="G75" s="20"/>
      <c r="H75" s="20"/>
      <c r="I75" s="20"/>
      <c r="J75" s="20"/>
      <c r="K75" s="20"/>
    </row>
    <row r="76" spans="3:11" s="2" customFormat="1" ht="12" thickBot="1">
      <c r="C76" s="2" t="s">
        <v>44</v>
      </c>
      <c r="E76" s="19"/>
      <c r="F76" s="20"/>
      <c r="G76" s="19"/>
      <c r="H76" s="20"/>
      <c r="I76" s="19"/>
      <c r="J76" s="20"/>
      <c r="K76" s="19"/>
    </row>
    <row r="77" spans="5:11" s="2" customFormat="1" ht="11.25">
      <c r="E77" s="20"/>
      <c r="F77" s="20"/>
      <c r="G77" s="20"/>
      <c r="H77" s="20"/>
      <c r="I77" s="20"/>
      <c r="J77" s="20"/>
      <c r="K77" s="20"/>
    </row>
    <row r="78" spans="1:11" s="2" customFormat="1" ht="11.25">
      <c r="A78" s="2">
        <v>3</v>
      </c>
      <c r="B78" s="2" t="s">
        <v>1</v>
      </c>
      <c r="C78" s="2" t="s">
        <v>45</v>
      </c>
      <c r="E78" s="20" t="s">
        <v>79</v>
      </c>
      <c r="F78" s="20"/>
      <c r="G78" s="20"/>
      <c r="H78" s="20"/>
      <c r="I78" s="20"/>
      <c r="J78" s="20"/>
      <c r="K78" s="20"/>
    </row>
    <row r="79" spans="3:11" s="2" customFormat="1" ht="11.25">
      <c r="C79" s="2" t="s">
        <v>46</v>
      </c>
      <c r="E79" s="20"/>
      <c r="F79" s="20"/>
      <c r="G79" s="20"/>
      <c r="H79" s="20"/>
      <c r="I79" s="20"/>
      <c r="J79" s="20"/>
      <c r="K79" s="20"/>
    </row>
    <row r="80" spans="3:11" s="2" customFormat="1" ht="11.25">
      <c r="C80" s="2" t="s">
        <v>47</v>
      </c>
      <c r="E80" s="20"/>
      <c r="F80" s="20"/>
      <c r="G80" s="20"/>
      <c r="H80" s="20"/>
      <c r="I80" s="20"/>
      <c r="J80" s="20"/>
      <c r="K80" s="20"/>
    </row>
    <row r="81" spans="5:11" s="2" customFormat="1" ht="11.25">
      <c r="E81" s="20"/>
      <c r="F81" s="20"/>
      <c r="G81" s="20"/>
      <c r="H81" s="20"/>
      <c r="I81" s="20"/>
      <c r="J81" s="20"/>
      <c r="K81" s="20"/>
    </row>
    <row r="82" spans="3:11" s="2" customFormat="1" ht="11.25">
      <c r="C82" s="2" t="s">
        <v>20</v>
      </c>
      <c r="D82" s="2" t="s">
        <v>48</v>
      </c>
      <c r="E82" s="35">
        <v>1.68</v>
      </c>
      <c r="F82" s="20"/>
      <c r="G82" s="20" t="s">
        <v>78</v>
      </c>
      <c r="H82" s="20"/>
      <c r="I82" s="35">
        <f>E82</f>
        <v>1.68</v>
      </c>
      <c r="J82" s="20"/>
      <c r="K82" s="20" t="s">
        <v>78</v>
      </c>
    </row>
    <row r="83" spans="4:11" s="2" customFormat="1" ht="12" thickBot="1">
      <c r="D83" s="2" t="s">
        <v>49</v>
      </c>
      <c r="E83" s="36"/>
      <c r="F83" s="20"/>
      <c r="G83" s="19"/>
      <c r="H83" s="20"/>
      <c r="I83" s="36"/>
      <c r="J83" s="20"/>
      <c r="K83" s="19"/>
    </row>
    <row r="84" spans="5:11" s="2" customFormat="1" ht="11.25">
      <c r="E84" s="35"/>
      <c r="F84" s="20"/>
      <c r="G84" s="20"/>
      <c r="H84" s="20"/>
      <c r="I84" s="35"/>
      <c r="J84" s="20"/>
      <c r="K84" s="20"/>
    </row>
    <row r="85" spans="3:11" s="2" customFormat="1" ht="11.25">
      <c r="C85" s="2" t="s">
        <v>18</v>
      </c>
      <c r="D85" s="2" t="s">
        <v>50</v>
      </c>
      <c r="E85" s="35">
        <v>1.68</v>
      </c>
      <c r="F85" s="20"/>
      <c r="G85" s="20" t="s">
        <v>78</v>
      </c>
      <c r="H85" s="20"/>
      <c r="I85" s="35">
        <f>E85</f>
        <v>1.68</v>
      </c>
      <c r="J85" s="20"/>
      <c r="K85" s="20" t="s">
        <v>78</v>
      </c>
    </row>
    <row r="86" spans="4:11" s="2" customFormat="1" ht="12" thickBot="1">
      <c r="D86" s="2" t="s">
        <v>49</v>
      </c>
      <c r="E86" s="19"/>
      <c r="F86" s="20"/>
      <c r="G86" s="19"/>
      <c r="H86" s="20"/>
      <c r="I86" s="19"/>
      <c r="J86" s="20"/>
      <c r="K86" s="19"/>
    </row>
    <row r="87" spans="5:11" s="2" customFormat="1" ht="11.25">
      <c r="E87" s="20"/>
      <c r="F87" s="20"/>
      <c r="G87" s="20"/>
      <c r="H87" s="20"/>
      <c r="I87" s="20"/>
      <c r="J87" s="20"/>
      <c r="K87" s="20"/>
    </row>
    <row r="88" spans="1:11" s="2" customFormat="1" ht="12" thickBot="1">
      <c r="A88" s="2">
        <v>4</v>
      </c>
      <c r="B88" s="2" t="s">
        <v>1</v>
      </c>
      <c r="C88" s="2" t="s">
        <v>51</v>
      </c>
      <c r="E88" s="33">
        <v>0</v>
      </c>
      <c r="F88" s="20"/>
      <c r="G88" s="34" t="s">
        <v>78</v>
      </c>
      <c r="H88" s="20"/>
      <c r="I88" s="34">
        <f>E88</f>
        <v>0</v>
      </c>
      <c r="J88" s="20"/>
      <c r="K88" s="34" t="s">
        <v>78</v>
      </c>
    </row>
    <row r="89" spans="5:11" s="2" customFormat="1" ht="12" thickTop="1">
      <c r="E89" s="20"/>
      <c r="F89" s="20"/>
      <c r="G89" s="20"/>
      <c r="H89" s="20"/>
      <c r="I89" s="20"/>
      <c r="J89" s="20"/>
      <c r="K89" s="20"/>
    </row>
    <row r="90" spans="2:11" s="2" customFormat="1" ht="12" thickBot="1">
      <c r="B90" s="2" t="s">
        <v>3</v>
      </c>
      <c r="C90" s="2" t="s">
        <v>52</v>
      </c>
      <c r="E90" s="34">
        <v>0</v>
      </c>
      <c r="F90" s="20"/>
      <c r="G90" s="34" t="s">
        <v>78</v>
      </c>
      <c r="H90" s="20"/>
      <c r="I90" s="34">
        <v>0</v>
      </c>
      <c r="J90" s="20"/>
      <c r="K90" s="34" t="s">
        <v>78</v>
      </c>
    </row>
    <row r="91" spans="5:7" s="2" customFormat="1" ht="12" thickTop="1">
      <c r="E91" s="3"/>
      <c r="F91" s="3"/>
      <c r="G91" s="3"/>
    </row>
    <row r="92" spans="5:11" s="2" customFormat="1" ht="11.25">
      <c r="E92" s="3"/>
      <c r="F92" s="3"/>
      <c r="G92" s="3"/>
      <c r="I92" s="3"/>
      <c r="J92" s="3"/>
      <c r="K92" s="3" t="s">
        <v>67</v>
      </c>
    </row>
    <row r="93" spans="5:11" s="2" customFormat="1" ht="11.25">
      <c r="E93" s="3"/>
      <c r="F93" s="3"/>
      <c r="G93" s="3"/>
      <c r="I93" s="3" t="s">
        <v>64</v>
      </c>
      <c r="J93" s="3"/>
      <c r="K93" s="3" t="s">
        <v>68</v>
      </c>
    </row>
    <row r="94" spans="5:11" s="2" customFormat="1" ht="11.25">
      <c r="E94" s="3"/>
      <c r="F94" s="3"/>
      <c r="G94" s="3"/>
      <c r="I94" s="3" t="s">
        <v>65</v>
      </c>
      <c r="J94" s="3"/>
      <c r="K94" s="3" t="s">
        <v>69</v>
      </c>
    </row>
    <row r="95" spans="5:11" s="2" customFormat="1" ht="11.25">
      <c r="E95" s="3"/>
      <c r="F95" s="3"/>
      <c r="G95" s="3"/>
      <c r="I95" s="3" t="s">
        <v>66</v>
      </c>
      <c r="J95" s="3"/>
      <c r="K95" s="3" t="s">
        <v>70</v>
      </c>
    </row>
    <row r="96" spans="5:11" s="2" customFormat="1" ht="11.25">
      <c r="E96" s="3"/>
      <c r="F96" s="3"/>
      <c r="G96" s="3"/>
      <c r="I96" s="3" t="s">
        <v>71</v>
      </c>
      <c r="J96" s="3"/>
      <c r="K96" s="3" t="s">
        <v>72</v>
      </c>
    </row>
    <row r="97" spans="5:7" s="2" customFormat="1" ht="11.25">
      <c r="E97" s="3"/>
      <c r="F97" s="3"/>
      <c r="G97" s="3"/>
    </row>
    <row r="98" spans="1:11" s="2" customFormat="1" ht="12" thickBot="1">
      <c r="A98" s="2">
        <v>5</v>
      </c>
      <c r="B98" s="2" t="s">
        <v>79</v>
      </c>
      <c r="C98" s="2" t="s">
        <v>73</v>
      </c>
      <c r="E98" s="3"/>
      <c r="F98" s="3"/>
      <c r="G98" s="3"/>
      <c r="I98" s="41">
        <f>+'bs'!D54</f>
        <v>174.19606618794882</v>
      </c>
      <c r="K98" s="41">
        <f>+'bs'!F54</f>
        <v>172.5230721198876</v>
      </c>
    </row>
    <row r="99" spans="5:7" s="2" customFormat="1" ht="12" thickTop="1">
      <c r="E99" s="3"/>
      <c r="F99" s="3"/>
      <c r="G99" s="3"/>
    </row>
    <row r="100" spans="5:7" s="2" customFormat="1" ht="11.25">
      <c r="E100" s="3"/>
      <c r="F100" s="3"/>
      <c r="G100" s="3"/>
    </row>
    <row r="101" spans="5:7" s="2" customFormat="1" ht="11.25">
      <c r="E101" s="3"/>
      <c r="F101" s="3"/>
      <c r="G101" s="3"/>
    </row>
    <row r="102" spans="1:7" s="2" customFormat="1" ht="11.25">
      <c r="A102" s="2" t="s">
        <v>74</v>
      </c>
      <c r="C102" s="6" t="s">
        <v>75</v>
      </c>
      <c r="D102" s="2" t="s">
        <v>76</v>
      </c>
      <c r="E102" s="3"/>
      <c r="F102" s="3"/>
      <c r="G102" s="3"/>
    </row>
    <row r="103" spans="4:7" s="2" customFormat="1" ht="11.25">
      <c r="D103" s="2" t="s">
        <v>77</v>
      </c>
      <c r="E103" s="3"/>
      <c r="F103" s="3"/>
      <c r="G103" s="3"/>
    </row>
    <row r="104" spans="5:7" s="2" customFormat="1" ht="11.25">
      <c r="E104" s="3"/>
      <c r="F104" s="3"/>
      <c r="G104" s="3"/>
    </row>
    <row r="105" spans="5:7" s="2" customFormat="1" ht="11.25">
      <c r="E105" s="3"/>
      <c r="F105" s="3"/>
      <c r="G105" s="3"/>
    </row>
    <row r="106" spans="5:7" s="2" customFormat="1" ht="11.25">
      <c r="E106" s="3"/>
      <c r="F106" s="3"/>
      <c r="G106" s="3"/>
    </row>
    <row r="107" spans="5:7" s="2" customFormat="1" ht="11.25">
      <c r="E107" s="3"/>
      <c r="F107" s="3"/>
      <c r="G107" s="3"/>
    </row>
    <row r="108" spans="3:7" ht="12.75">
      <c r="C108" s="1"/>
      <c r="E108" s="7"/>
      <c r="F108" s="7"/>
      <c r="G108" s="7"/>
    </row>
    <row r="109" spans="3:7" ht="12.75">
      <c r="C109" s="1"/>
      <c r="E109" s="7"/>
      <c r="F109" s="7"/>
      <c r="G109" s="7"/>
    </row>
    <row r="110" spans="3:7" ht="12.75">
      <c r="C110" s="1"/>
      <c r="E110" s="7"/>
      <c r="F110" s="7"/>
      <c r="G110" s="7"/>
    </row>
    <row r="111" spans="3:7" ht="12.75">
      <c r="C111" s="1"/>
      <c r="E111" s="7"/>
      <c r="F111" s="7"/>
      <c r="G111" s="7"/>
    </row>
    <row r="112" spans="3:7" ht="12.75">
      <c r="C112" s="1"/>
      <c r="E112" s="7"/>
      <c r="F112" s="7"/>
      <c r="G112" s="7"/>
    </row>
    <row r="113" spans="3:7" ht="12.75">
      <c r="C113" s="1"/>
      <c r="E113" s="7"/>
      <c r="F113" s="7"/>
      <c r="G113" s="7"/>
    </row>
    <row r="114" spans="3:7" ht="12.75">
      <c r="C114" s="1"/>
      <c r="E114" s="7"/>
      <c r="F114" s="7"/>
      <c r="G114" s="7"/>
    </row>
    <row r="115" spans="3:7" ht="12.75">
      <c r="C115" s="1"/>
      <c r="E115" s="7"/>
      <c r="F115" s="7"/>
      <c r="G115" s="7"/>
    </row>
    <row r="116" spans="3:7" ht="12.75">
      <c r="C116" s="1"/>
      <c r="E116" s="7"/>
      <c r="F116" s="7"/>
      <c r="G116" s="7"/>
    </row>
    <row r="117" spans="3:7" ht="12.75">
      <c r="C117" s="1"/>
      <c r="E117" s="7"/>
      <c r="F117" s="7"/>
      <c r="G117" s="7"/>
    </row>
    <row r="118" spans="3:7" ht="12.75">
      <c r="C118" s="1"/>
      <c r="E118" s="7"/>
      <c r="F118" s="7"/>
      <c r="G118" s="7"/>
    </row>
    <row r="119" spans="3:7" ht="12.75">
      <c r="C119" s="1"/>
      <c r="E119" s="7"/>
      <c r="F119" s="7"/>
      <c r="G119" s="7"/>
    </row>
    <row r="120" spans="3:7" ht="12.75">
      <c r="C120" s="1"/>
      <c r="E120" s="7"/>
      <c r="F120" s="7"/>
      <c r="G120" s="7"/>
    </row>
    <row r="121" spans="3:7" ht="12.75">
      <c r="C121" s="1"/>
      <c r="E121" s="7"/>
      <c r="F121" s="7"/>
      <c r="G121" s="7"/>
    </row>
    <row r="122" spans="3:7" ht="12.75">
      <c r="C122" s="1"/>
      <c r="E122" s="7"/>
      <c r="F122" s="7"/>
      <c r="G122" s="7"/>
    </row>
    <row r="123" spans="3:7" ht="12.75">
      <c r="C123" s="1"/>
      <c r="E123" s="7"/>
      <c r="F123" s="7"/>
      <c r="G123" s="7"/>
    </row>
    <row r="124" spans="3:7" ht="12.75">
      <c r="C124" s="1"/>
      <c r="E124" s="7"/>
      <c r="F124" s="7"/>
      <c r="G124" s="7"/>
    </row>
    <row r="125" spans="3:7" ht="12.75">
      <c r="C125" s="1"/>
      <c r="E125" s="7"/>
      <c r="F125" s="7"/>
      <c r="G125" s="7"/>
    </row>
    <row r="126" spans="3:7" ht="12.75">
      <c r="C126" s="1"/>
      <c r="E126" s="7"/>
      <c r="F126" s="7"/>
      <c r="G126" s="7"/>
    </row>
    <row r="127" spans="3:7" ht="12.75">
      <c r="C127" s="1"/>
      <c r="E127" s="7"/>
      <c r="F127" s="7"/>
      <c r="G127" s="7"/>
    </row>
    <row r="128" spans="3:7" ht="12.75">
      <c r="C128" s="1"/>
      <c r="E128" s="7"/>
      <c r="F128" s="7"/>
      <c r="G128" s="7"/>
    </row>
    <row r="129" spans="3:7" ht="12.75">
      <c r="C129" s="1"/>
      <c r="E129" s="7"/>
      <c r="F129" s="7"/>
      <c r="G129" s="7"/>
    </row>
    <row r="130" spans="3:7" ht="12.75">
      <c r="C130" s="1"/>
      <c r="E130" s="7"/>
      <c r="F130" s="7"/>
      <c r="G130" s="7"/>
    </row>
    <row r="131" spans="3:7" ht="12.75">
      <c r="C131" s="1"/>
      <c r="E131" s="7"/>
      <c r="F131" s="7"/>
      <c r="G131" s="7"/>
    </row>
    <row r="132" spans="3:7" ht="12.75">
      <c r="C132" s="1"/>
      <c r="E132" s="7"/>
      <c r="F132" s="7"/>
      <c r="G132" s="7"/>
    </row>
    <row r="133" spans="3:7" ht="12.75">
      <c r="C133" s="1"/>
      <c r="E133" s="7"/>
      <c r="F133" s="7"/>
      <c r="G133" s="7"/>
    </row>
    <row r="134" spans="3:7" ht="12.75">
      <c r="C134" s="1"/>
      <c r="E134" s="7"/>
      <c r="F134" s="7"/>
      <c r="G134" s="7"/>
    </row>
    <row r="135" spans="3:7" ht="12.75">
      <c r="C135" s="1"/>
      <c r="E135" s="7"/>
      <c r="F135" s="7"/>
      <c r="G135" s="7"/>
    </row>
    <row r="136" spans="3:7" ht="12.75">
      <c r="C136" s="1"/>
      <c r="E136" s="7"/>
      <c r="F136" s="7"/>
      <c r="G136" s="7"/>
    </row>
    <row r="137" spans="3:7" ht="12.75">
      <c r="C137" s="1"/>
      <c r="E137" s="7"/>
      <c r="F137" s="7"/>
      <c r="G137" s="7"/>
    </row>
    <row r="138" spans="3:7" ht="12.75">
      <c r="C138" s="1"/>
      <c r="E138" s="7"/>
      <c r="F138" s="7"/>
      <c r="G138" s="7"/>
    </row>
    <row r="139" spans="3:7" ht="12.75">
      <c r="C139" s="1"/>
      <c r="E139" s="7"/>
      <c r="F139" s="7"/>
      <c r="G139" s="7"/>
    </row>
    <row r="140" spans="3:7" ht="12.75">
      <c r="C140" s="1"/>
      <c r="E140" s="7"/>
      <c r="F140" s="7"/>
      <c r="G140" s="7"/>
    </row>
    <row r="141" spans="3:7" ht="12.75">
      <c r="C141" s="1"/>
      <c r="E141" s="7"/>
      <c r="F141" s="7"/>
      <c r="G141" s="7"/>
    </row>
    <row r="142" spans="3:7" ht="12.75">
      <c r="C142" s="1"/>
      <c r="E142" s="7"/>
      <c r="F142" s="7"/>
      <c r="G142" s="7"/>
    </row>
    <row r="143" spans="3:7" ht="12.75">
      <c r="C143" s="1"/>
      <c r="E143" s="7"/>
      <c r="F143" s="7"/>
      <c r="G143" s="7"/>
    </row>
    <row r="144" spans="3:7" ht="12.75">
      <c r="C144" s="1"/>
      <c r="E144" s="7"/>
      <c r="F144" s="7"/>
      <c r="G144" s="7"/>
    </row>
    <row r="145" spans="3:7" ht="12.75">
      <c r="C145" s="1"/>
      <c r="E145" s="7"/>
      <c r="F145" s="7"/>
      <c r="G145" s="7"/>
    </row>
    <row r="146" spans="3:7" ht="12.75">
      <c r="C146" s="1"/>
      <c r="E146" s="7"/>
      <c r="F146" s="7"/>
      <c r="G146" s="7"/>
    </row>
    <row r="147" spans="3:7" ht="12.75">
      <c r="C147" s="1"/>
      <c r="E147" s="7"/>
      <c r="F147" s="7"/>
      <c r="G147" s="7"/>
    </row>
    <row r="148" spans="3:7" ht="12.75">
      <c r="C148" s="1"/>
      <c r="E148" s="7"/>
      <c r="F148" s="7"/>
      <c r="G148" s="7"/>
    </row>
    <row r="149" spans="3:7" ht="12.75">
      <c r="C149" s="1"/>
      <c r="E149" s="7"/>
      <c r="F149" s="7"/>
      <c r="G149" s="7"/>
    </row>
    <row r="150" spans="3:7" ht="12.75">
      <c r="C150" s="1"/>
      <c r="E150" s="7"/>
      <c r="F150" s="7"/>
      <c r="G150" s="7"/>
    </row>
    <row r="151" spans="3:7" ht="12.75">
      <c r="C151" s="1"/>
      <c r="E151" s="7"/>
      <c r="F151" s="7"/>
      <c r="G151" s="7"/>
    </row>
    <row r="152" spans="3:7" ht="12.75">
      <c r="C152" s="1"/>
      <c r="E152" s="7"/>
      <c r="F152" s="7"/>
      <c r="G152" s="7"/>
    </row>
    <row r="153" spans="3:7" ht="12.75">
      <c r="C153" s="1"/>
      <c r="E153" s="7"/>
      <c r="F153" s="7"/>
      <c r="G153" s="7"/>
    </row>
    <row r="154" spans="3:7" ht="12.75">
      <c r="C154" s="1"/>
      <c r="E154" s="7"/>
      <c r="F154" s="7"/>
      <c r="G154" s="7"/>
    </row>
    <row r="155" spans="3:7" ht="12.75">
      <c r="C155" s="1"/>
      <c r="E155" s="7"/>
      <c r="F155" s="7"/>
      <c r="G155" s="7"/>
    </row>
    <row r="156" spans="3:7" ht="12.75">
      <c r="C156" s="1"/>
      <c r="E156" s="7"/>
      <c r="F156" s="7"/>
      <c r="G156" s="7"/>
    </row>
    <row r="157" spans="3:7" ht="12.75">
      <c r="C157" s="1"/>
      <c r="E157" s="7"/>
      <c r="F157" s="7"/>
      <c r="G157" s="7"/>
    </row>
    <row r="158" spans="3:7" ht="12.75">
      <c r="C158" s="1"/>
      <c r="E158" s="7"/>
      <c r="F158" s="7"/>
      <c r="G158" s="7"/>
    </row>
    <row r="159" spans="3:7" ht="12.75">
      <c r="C159" s="1"/>
      <c r="E159" s="7"/>
      <c r="F159" s="7"/>
      <c r="G159" s="7"/>
    </row>
    <row r="160" spans="3:7" ht="12.75">
      <c r="C160" s="1"/>
      <c r="E160" s="7"/>
      <c r="F160" s="7"/>
      <c r="G160" s="7"/>
    </row>
    <row r="161" spans="3:7" ht="12.75">
      <c r="C161" s="1"/>
      <c r="E161" s="7"/>
      <c r="F161" s="7"/>
      <c r="G161" s="7"/>
    </row>
    <row r="162" spans="3:7" ht="12.75">
      <c r="C162" s="1"/>
      <c r="E162" s="7"/>
      <c r="F162" s="7"/>
      <c r="G162" s="7"/>
    </row>
    <row r="163" spans="3:7" ht="12.75">
      <c r="C163" s="1"/>
      <c r="E163" s="7"/>
      <c r="F163" s="7"/>
      <c r="G163" s="7"/>
    </row>
    <row r="164" spans="3:7" ht="12.75">
      <c r="C164" s="1"/>
      <c r="E164" s="7"/>
      <c r="F164" s="7"/>
      <c r="G164" s="7"/>
    </row>
    <row r="165" spans="3:7" ht="12.75">
      <c r="C165" s="1"/>
      <c r="E165" s="7"/>
      <c r="F165" s="7"/>
      <c r="G165" s="7"/>
    </row>
    <row r="166" spans="3:7" ht="12.75">
      <c r="C166" s="1"/>
      <c r="E166" s="7"/>
      <c r="F166" s="7"/>
      <c r="G166" s="7"/>
    </row>
    <row r="167" spans="3:7" ht="12.75">
      <c r="C167" s="1"/>
      <c r="E167" s="7"/>
      <c r="F167" s="7"/>
      <c r="G167" s="7"/>
    </row>
    <row r="168" spans="3:7" ht="12.75">
      <c r="C168" s="1"/>
      <c r="E168" s="7"/>
      <c r="F168" s="7"/>
      <c r="G168" s="7"/>
    </row>
    <row r="169" spans="3:7" ht="12.75">
      <c r="C169" s="1"/>
      <c r="E169" s="7"/>
      <c r="F169" s="7"/>
      <c r="G169" s="7"/>
    </row>
    <row r="170" spans="3:7" ht="12.75">
      <c r="C170" s="1"/>
      <c r="E170" s="7"/>
      <c r="F170" s="7"/>
      <c r="G170" s="7"/>
    </row>
    <row r="171" spans="3:7" ht="12.75">
      <c r="C171" s="1"/>
      <c r="E171" s="7"/>
      <c r="F171" s="7"/>
      <c r="G171" s="7"/>
    </row>
    <row r="172" spans="3:7" ht="12.75">
      <c r="C172" s="1"/>
      <c r="E172" s="7"/>
      <c r="F172" s="7"/>
      <c r="G172" s="7"/>
    </row>
    <row r="173" spans="3:7" ht="12.75">
      <c r="C173" s="1"/>
      <c r="E173" s="7"/>
      <c r="F173" s="7"/>
      <c r="G173" s="7"/>
    </row>
    <row r="174" spans="3:7" ht="12.75">
      <c r="C174" s="1"/>
      <c r="E174" s="7"/>
      <c r="F174" s="7"/>
      <c r="G174" s="7"/>
    </row>
    <row r="175" spans="3:7" ht="12.75">
      <c r="C175" s="1"/>
      <c r="E175" s="7"/>
      <c r="F175" s="7"/>
      <c r="G175" s="7"/>
    </row>
    <row r="176" spans="3:7" ht="12.75">
      <c r="C176" s="1"/>
      <c r="E176" s="7"/>
      <c r="F176" s="7"/>
      <c r="G176" s="7"/>
    </row>
    <row r="177" spans="3:7" ht="12.75">
      <c r="C177" s="1"/>
      <c r="E177" s="7"/>
      <c r="F177" s="7"/>
      <c r="G177" s="7"/>
    </row>
    <row r="178" spans="3:7" ht="12.75">
      <c r="C178" s="1"/>
      <c r="E178" s="7"/>
      <c r="F178" s="7"/>
      <c r="G178" s="7"/>
    </row>
    <row r="179" spans="3:7" ht="12.75">
      <c r="C179" s="1"/>
      <c r="E179" s="7"/>
      <c r="F179" s="7"/>
      <c r="G179" s="7"/>
    </row>
    <row r="180" spans="3:7" ht="12.75">
      <c r="C180" s="1"/>
      <c r="E180" s="7"/>
      <c r="F180" s="7"/>
      <c r="G180" s="7"/>
    </row>
    <row r="181" spans="3:7" ht="12.75">
      <c r="C181" s="1"/>
      <c r="E181" s="7"/>
      <c r="F181" s="7"/>
      <c r="G181" s="7"/>
    </row>
    <row r="182" spans="3:7" ht="12.75">
      <c r="C182" s="1"/>
      <c r="E182" s="7"/>
      <c r="F182" s="7"/>
      <c r="G182" s="7"/>
    </row>
    <row r="183" spans="3:7" ht="12.75">
      <c r="C183" s="1"/>
      <c r="E183" s="7"/>
      <c r="F183" s="7"/>
      <c r="G183" s="7"/>
    </row>
    <row r="184" spans="3:7" ht="12.75">
      <c r="C184" s="1"/>
      <c r="E184" s="7"/>
      <c r="F184" s="7"/>
      <c r="G184" s="7"/>
    </row>
    <row r="185" spans="3:7" ht="12.75">
      <c r="C185" s="1"/>
      <c r="E185" s="7"/>
      <c r="F185" s="7"/>
      <c r="G185" s="7"/>
    </row>
    <row r="186" spans="3:7" ht="12.75">
      <c r="C186" s="1"/>
      <c r="E186" s="7"/>
      <c r="F186" s="7"/>
      <c r="G186" s="7"/>
    </row>
    <row r="187" spans="3:7" ht="12.75">
      <c r="C187" s="1"/>
      <c r="E187" s="7"/>
      <c r="F187" s="7"/>
      <c r="G187" s="7"/>
    </row>
    <row r="188" spans="3:7" ht="12.75">
      <c r="C188" s="1"/>
      <c r="E188" s="7"/>
      <c r="F188" s="7"/>
      <c r="G188" s="7"/>
    </row>
    <row r="189" spans="3:7" ht="12.75">
      <c r="C189" s="1"/>
      <c r="E189" s="7"/>
      <c r="F189" s="7"/>
      <c r="G189" s="7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</sheetData>
  <mergeCells count="4">
    <mergeCell ref="I9:K9"/>
    <mergeCell ref="E9:G9"/>
    <mergeCell ref="E62:G62"/>
    <mergeCell ref="I62:K62"/>
  </mergeCells>
  <printOptions/>
  <pageMargins left="0.75" right="0.75" top="0.18" bottom="0.29" header="0.42" footer="0.27"/>
  <pageSetup horizontalDpi="600" verticalDpi="600" orientation="portrait" paperSize="9" scale="92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358"/>
  <sheetViews>
    <sheetView workbookViewId="0" topLeftCell="A45">
      <selection activeCell="G56" sqref="G56"/>
    </sheetView>
  </sheetViews>
  <sheetFormatPr defaultColWidth="9.140625" defaultRowHeight="12.75"/>
  <cols>
    <col min="1" max="1" width="4.57421875" style="0" customWidth="1"/>
    <col min="2" max="2" width="4.28125" style="0" customWidth="1"/>
    <col min="3" max="3" width="36.57421875" style="0" customWidth="1"/>
    <col min="4" max="4" width="14.00390625" style="0" customWidth="1"/>
    <col min="5" max="5" width="3.7109375" style="0" customWidth="1"/>
    <col min="6" max="6" width="14.00390625" style="0" customWidth="1"/>
  </cols>
  <sheetData>
    <row r="2" spans="1:6" ht="12.75">
      <c r="A2" s="38" t="s">
        <v>113</v>
      </c>
      <c r="B2" s="38"/>
      <c r="C2" s="38"/>
      <c r="D2" s="38"/>
      <c r="E2" s="38"/>
      <c r="F2" s="38"/>
    </row>
    <row r="3" spans="1:6" ht="12.75">
      <c r="A3" s="39" t="s">
        <v>0</v>
      </c>
      <c r="B3" s="39"/>
      <c r="C3" s="39"/>
      <c r="D3" s="39"/>
      <c r="E3" s="39"/>
      <c r="F3" s="39"/>
    </row>
    <row r="5" spans="1:6" ht="12.75">
      <c r="A5" s="38" t="s">
        <v>80</v>
      </c>
      <c r="B5" s="38"/>
      <c r="C5" s="38"/>
      <c r="D5" s="38"/>
      <c r="E5" s="38"/>
      <c r="F5" s="38"/>
    </row>
    <row r="7" spans="4:6" ht="12.75">
      <c r="D7" s="7" t="s">
        <v>67</v>
      </c>
      <c r="E7" s="7"/>
      <c r="F7" s="7" t="s">
        <v>67</v>
      </c>
    </row>
    <row r="8" spans="4:6" ht="12.75">
      <c r="D8" s="7" t="s">
        <v>110</v>
      </c>
      <c r="E8" s="7"/>
      <c r="F8" s="7" t="s">
        <v>111</v>
      </c>
    </row>
    <row r="9" spans="4:6" ht="12.75">
      <c r="D9" s="7" t="s">
        <v>65</v>
      </c>
      <c r="E9" s="7"/>
      <c r="F9" s="7" t="s">
        <v>69</v>
      </c>
    </row>
    <row r="10" spans="4:6" ht="12.75">
      <c r="D10" s="7" t="s">
        <v>66</v>
      </c>
      <c r="E10" s="7"/>
      <c r="F10" s="7" t="s">
        <v>70</v>
      </c>
    </row>
    <row r="11" spans="4:6" ht="12.75">
      <c r="D11" s="7" t="s">
        <v>57</v>
      </c>
      <c r="E11" s="7"/>
      <c r="F11" s="7" t="s">
        <v>112</v>
      </c>
    </row>
    <row r="12" spans="4:6" ht="12.75">
      <c r="D12" s="7" t="s">
        <v>63</v>
      </c>
      <c r="E12" s="7"/>
      <c r="F12" s="7" t="s">
        <v>63</v>
      </c>
    </row>
    <row r="13" ht="12.75">
      <c r="F13" s="8"/>
    </row>
    <row r="14" spans="1:6" ht="12.75">
      <c r="A14">
        <v>1</v>
      </c>
      <c r="B14" t="s">
        <v>81</v>
      </c>
      <c r="D14" s="8">
        <v>51158</v>
      </c>
      <c r="F14" s="8">
        <v>52022.909</v>
      </c>
    </row>
    <row r="15" spans="1:6" ht="12.75">
      <c r="A15">
        <v>2</v>
      </c>
      <c r="B15" t="s">
        <v>82</v>
      </c>
      <c r="D15" s="8">
        <v>0</v>
      </c>
      <c r="F15" s="8">
        <v>0</v>
      </c>
    </row>
    <row r="16" spans="1:6" ht="12.75">
      <c r="A16">
        <v>3</v>
      </c>
      <c r="B16" t="s">
        <v>83</v>
      </c>
      <c r="D16" s="8">
        <v>0</v>
      </c>
      <c r="F16" s="8">
        <v>0</v>
      </c>
    </row>
    <row r="17" spans="1:6" ht="12.75">
      <c r="A17">
        <v>4</v>
      </c>
      <c r="B17" t="s">
        <v>84</v>
      </c>
      <c r="D17" s="8">
        <v>1133</v>
      </c>
      <c r="F17" s="8">
        <f>1136.319+13.713</f>
        <v>1150.032</v>
      </c>
    </row>
    <row r="18" spans="4:6" ht="12.75">
      <c r="D18" s="8"/>
      <c r="F18" s="8"/>
    </row>
    <row r="19" spans="1:6" ht="12.75">
      <c r="A19">
        <v>5</v>
      </c>
      <c r="B19" t="s">
        <v>85</v>
      </c>
      <c r="D19" s="8"/>
      <c r="F19" s="8"/>
    </row>
    <row r="20" spans="3:6" ht="12.75">
      <c r="C20" t="s">
        <v>86</v>
      </c>
      <c r="D20" s="14">
        <v>2543</v>
      </c>
      <c r="F20" s="9">
        <v>2931.066</v>
      </c>
    </row>
    <row r="21" spans="3:6" ht="12.75">
      <c r="C21" t="s">
        <v>87</v>
      </c>
      <c r="D21" s="15">
        <v>13745</v>
      </c>
      <c r="F21" s="10">
        <v>13757.899</v>
      </c>
    </row>
    <row r="22" spans="3:6" ht="12.75">
      <c r="C22" t="s">
        <v>88</v>
      </c>
      <c r="D22" s="18">
        <f>2452-22</f>
        <v>2430</v>
      </c>
      <c r="F22" s="10">
        <v>1793.29</v>
      </c>
    </row>
    <row r="23" spans="3:6" ht="12.75">
      <c r="C23" t="s">
        <v>89</v>
      </c>
      <c r="D23" s="15">
        <v>220</v>
      </c>
      <c r="F23" s="10">
        <v>200</v>
      </c>
    </row>
    <row r="24" spans="3:6" ht="12.75">
      <c r="C24" t="s">
        <v>90</v>
      </c>
      <c r="D24" s="15">
        <v>934</v>
      </c>
      <c r="F24" s="10">
        <f>848.99-200</f>
        <v>648.99</v>
      </c>
    </row>
    <row r="25" spans="4:6" ht="12.75">
      <c r="D25" s="11">
        <f>SUM(D20:D24)</f>
        <v>19872</v>
      </c>
      <c r="F25" s="11">
        <f>SUM(F20:F24)</f>
        <v>19331.245000000003</v>
      </c>
    </row>
    <row r="26" ht="12.75">
      <c r="F26" s="8"/>
    </row>
    <row r="27" spans="1:6" ht="12.75">
      <c r="A27">
        <v>6</v>
      </c>
      <c r="B27" t="s">
        <v>91</v>
      </c>
      <c r="F27" s="8"/>
    </row>
    <row r="28" spans="3:6" ht="12.75">
      <c r="C28" t="s">
        <v>92</v>
      </c>
      <c r="D28" s="9">
        <f>18232+1872</f>
        <v>20104</v>
      </c>
      <c r="F28" s="9">
        <v>20606.416</v>
      </c>
    </row>
    <row r="29" spans="3:6" ht="12.75">
      <c r="C29" t="s">
        <v>93</v>
      </c>
      <c r="D29" s="10">
        <f>4995-22</f>
        <v>4973</v>
      </c>
      <c r="F29" s="10">
        <v>4492.775</v>
      </c>
    </row>
    <row r="30" spans="3:6" ht="12.75">
      <c r="C30" t="s">
        <v>94</v>
      </c>
      <c r="D30" s="10">
        <f>2483+1988</f>
        <v>4471</v>
      </c>
      <c r="F30" s="10">
        <v>4897.501</v>
      </c>
    </row>
    <row r="31" spans="3:6" ht="12.75">
      <c r="C31" t="s">
        <v>95</v>
      </c>
      <c r="D31" s="10">
        <v>14</v>
      </c>
      <c r="F31" s="10">
        <v>0</v>
      </c>
    </row>
    <row r="32" spans="3:6" ht="12.75">
      <c r="C32" t="s">
        <v>96</v>
      </c>
      <c r="D32" s="10"/>
      <c r="F32" s="10">
        <v>0</v>
      </c>
    </row>
    <row r="33" spans="4:6" ht="12.75">
      <c r="D33" s="11">
        <f>SUM(D28:D32)</f>
        <v>29562</v>
      </c>
      <c r="F33" s="11">
        <f>SUM(F28:F32)</f>
        <v>29996.692</v>
      </c>
    </row>
    <row r="34" ht="12.75">
      <c r="F34" s="8"/>
    </row>
    <row r="35" spans="1:6" ht="12.75">
      <c r="A35">
        <v>7</v>
      </c>
      <c r="B35" t="s">
        <v>97</v>
      </c>
      <c r="D35" s="16">
        <f>+D25-D33</f>
        <v>-9690</v>
      </c>
      <c r="F35" s="8">
        <v>-10666</v>
      </c>
    </row>
    <row r="36" ht="12.75">
      <c r="F36" s="8"/>
    </row>
    <row r="37" spans="4:6" ht="13.5" thickBot="1">
      <c r="D37" s="17">
        <f>+D14+D15+D16+D17+D35</f>
        <v>42601</v>
      </c>
      <c r="F37" s="12">
        <f>F14+F15+F16+F17+F35</f>
        <v>42506.941</v>
      </c>
    </row>
    <row r="38" ht="12.75">
      <c r="F38" s="8"/>
    </row>
    <row r="39" spans="1:6" ht="12.75">
      <c r="A39">
        <v>8</v>
      </c>
      <c r="B39" t="s">
        <v>98</v>
      </c>
      <c r="D39" s="8"/>
      <c r="F39" s="8"/>
    </row>
    <row r="40" spans="2:6" ht="12.75">
      <c r="B40" t="s">
        <v>99</v>
      </c>
      <c r="D40" s="8">
        <v>19218</v>
      </c>
      <c r="F40" s="8">
        <v>19218</v>
      </c>
    </row>
    <row r="41" spans="2:6" ht="12.75">
      <c r="B41" t="s">
        <v>100</v>
      </c>
      <c r="D41" s="8"/>
      <c r="F41" s="8"/>
    </row>
    <row r="42" spans="3:6" ht="12.75">
      <c r="C42" t="s">
        <v>101</v>
      </c>
      <c r="D42" s="8">
        <v>1891</v>
      </c>
      <c r="F42" s="8">
        <v>1891.113</v>
      </c>
    </row>
    <row r="43" spans="3:6" ht="12.75">
      <c r="C43" t="s">
        <v>102</v>
      </c>
      <c r="D43" s="8">
        <v>0</v>
      </c>
      <c r="F43" s="8">
        <v>0</v>
      </c>
    </row>
    <row r="44" spans="3:6" ht="12.75">
      <c r="C44" t="s">
        <v>103</v>
      </c>
      <c r="D44" s="8">
        <v>2419</v>
      </c>
      <c r="F44" s="8">
        <v>2419.351</v>
      </c>
    </row>
    <row r="45" spans="3:6" ht="12.75">
      <c r="C45" t="s">
        <v>104</v>
      </c>
      <c r="D45" s="8">
        <v>0</v>
      </c>
      <c r="F45" s="8">
        <v>0</v>
      </c>
    </row>
    <row r="46" spans="3:6" ht="12.75">
      <c r="C46" t="s">
        <v>105</v>
      </c>
      <c r="D46" s="13">
        <f>9959-8-2</f>
        <v>9949</v>
      </c>
      <c r="F46" s="13">
        <v>9627.02</v>
      </c>
    </row>
    <row r="47" spans="4:6" ht="12.75">
      <c r="D47" s="8">
        <f>SUM(D40:D46)</f>
        <v>33477</v>
      </c>
      <c r="F47" s="8">
        <f>SUM(F40:F46)</f>
        <v>33155.484</v>
      </c>
    </row>
    <row r="48" spans="4:6" ht="12.75">
      <c r="D48" s="8"/>
      <c r="F48" s="8"/>
    </row>
    <row r="49" spans="1:6" ht="12.75">
      <c r="A49">
        <v>9</v>
      </c>
      <c r="B49" t="s">
        <v>106</v>
      </c>
      <c r="D49" s="8">
        <f>1027-1</f>
        <v>1026</v>
      </c>
      <c r="F49" s="8">
        <v>1043.811</v>
      </c>
    </row>
    <row r="50" spans="1:6" ht="12.75">
      <c r="A50">
        <v>10</v>
      </c>
      <c r="B50" t="s">
        <v>107</v>
      </c>
      <c r="D50" s="8">
        <v>6643</v>
      </c>
      <c r="F50" s="8">
        <f>6841.81</f>
        <v>6841.81</v>
      </c>
    </row>
    <row r="51" spans="1:6" ht="12.75">
      <c r="A51">
        <v>11</v>
      </c>
      <c r="B51" t="s">
        <v>108</v>
      </c>
      <c r="D51" s="8">
        <v>1455</v>
      </c>
      <c r="F51" s="8">
        <f>270.201+1196.189</f>
        <v>1466.39</v>
      </c>
    </row>
    <row r="52" spans="4:6" ht="13.5" thickBot="1">
      <c r="D52" s="12">
        <f>SUM(D47:D51)</f>
        <v>42601</v>
      </c>
      <c r="F52" s="12">
        <f>SUM(F47:F51)</f>
        <v>42507.494999999995</v>
      </c>
    </row>
    <row r="53" ht="12.75">
      <c r="F53" s="8"/>
    </row>
    <row r="54" spans="1:6" ht="12.75">
      <c r="A54">
        <v>12</v>
      </c>
      <c r="B54" t="s">
        <v>109</v>
      </c>
      <c r="D54" s="40">
        <f>D47/19218*100</f>
        <v>174.19606618794882</v>
      </c>
      <c r="F54" s="40">
        <f>F47/19218*100</f>
        <v>172.5230721198876</v>
      </c>
    </row>
    <row r="55" ht="12.75">
      <c r="F55" s="8"/>
    </row>
    <row r="56" ht="12.75">
      <c r="F56" s="8"/>
    </row>
    <row r="57" spans="4:6" ht="12.75">
      <c r="D57" s="16"/>
      <c r="F57" s="8"/>
    </row>
    <row r="58" ht="12.75">
      <c r="F58" s="8"/>
    </row>
    <row r="59" ht="12.75">
      <c r="F59" s="8"/>
    </row>
    <row r="60" ht="12.75">
      <c r="F60" s="8"/>
    </row>
    <row r="61" ht="12.75">
      <c r="F61" s="8"/>
    </row>
    <row r="62" ht="12.75">
      <c r="F62" s="8"/>
    </row>
    <row r="63" ht="12.75">
      <c r="F63" s="8"/>
    </row>
    <row r="64" ht="12.75">
      <c r="F64" s="8"/>
    </row>
    <row r="65" ht="12.75">
      <c r="F65" s="8"/>
    </row>
    <row r="66" ht="12.75">
      <c r="F66" s="8"/>
    </row>
    <row r="67" ht="12.75">
      <c r="F67" s="8"/>
    </row>
    <row r="68" ht="12.75">
      <c r="F68" s="8"/>
    </row>
    <row r="69" ht="12.75">
      <c r="F69" s="8"/>
    </row>
    <row r="70" ht="12.75">
      <c r="F70" s="8"/>
    </row>
    <row r="71" ht="12.75">
      <c r="F71" s="8"/>
    </row>
    <row r="72" ht="12.75">
      <c r="F72" s="8"/>
    </row>
    <row r="73" ht="12.75">
      <c r="F73" s="8"/>
    </row>
    <row r="74" ht="12.75">
      <c r="F74" s="8"/>
    </row>
    <row r="75" ht="12.75">
      <c r="F75" s="8"/>
    </row>
    <row r="76" ht="12.75">
      <c r="F76" s="8"/>
    </row>
    <row r="77" ht="12.75">
      <c r="F77" s="8"/>
    </row>
    <row r="78" ht="12.75">
      <c r="F78" s="8"/>
    </row>
    <row r="79" ht="12.75">
      <c r="F79" s="8"/>
    </row>
    <row r="80" ht="12.75">
      <c r="F80" s="8"/>
    </row>
    <row r="81" ht="12.75">
      <c r="F81" s="8"/>
    </row>
    <row r="82" ht="12.75">
      <c r="F82" s="8"/>
    </row>
    <row r="83" ht="12.75">
      <c r="F83" s="8"/>
    </row>
    <row r="84" ht="12.75">
      <c r="F84" s="8"/>
    </row>
    <row r="85" ht="12.75">
      <c r="F85" s="8"/>
    </row>
    <row r="86" ht="12.75">
      <c r="F86" s="8"/>
    </row>
    <row r="87" ht="12.75">
      <c r="F87" s="8"/>
    </row>
    <row r="88" ht="12.75">
      <c r="F88" s="8"/>
    </row>
    <row r="89" ht="12.75">
      <c r="F89" s="8"/>
    </row>
    <row r="90" ht="12.75">
      <c r="F90" s="8"/>
    </row>
    <row r="91" ht="12.75">
      <c r="F91" s="8"/>
    </row>
    <row r="92" ht="12.75">
      <c r="F92" s="8"/>
    </row>
    <row r="93" ht="12.75">
      <c r="F93" s="8"/>
    </row>
    <row r="94" ht="12.75">
      <c r="F94" s="8"/>
    </row>
    <row r="95" ht="12.75">
      <c r="F95" s="8"/>
    </row>
    <row r="96" ht="12.75">
      <c r="F96" s="8"/>
    </row>
    <row r="97" ht="12.75">
      <c r="F97" s="8"/>
    </row>
    <row r="98" ht="12.75">
      <c r="F98" s="8"/>
    </row>
    <row r="99" ht="12.75">
      <c r="F99" s="8"/>
    </row>
    <row r="100" ht="12.75">
      <c r="F100" s="8"/>
    </row>
    <row r="101" ht="12.75">
      <c r="F101" s="8"/>
    </row>
    <row r="102" ht="12.75">
      <c r="F102" s="8"/>
    </row>
    <row r="103" ht="12.75">
      <c r="F103" s="8"/>
    </row>
    <row r="104" ht="12.75">
      <c r="F104" s="8"/>
    </row>
    <row r="105" ht="12.75">
      <c r="F105" s="8"/>
    </row>
    <row r="106" ht="12.75">
      <c r="F106" s="8"/>
    </row>
    <row r="107" ht="12.75">
      <c r="F107" s="8"/>
    </row>
    <row r="108" ht="12.75">
      <c r="F108" s="8"/>
    </row>
    <row r="109" ht="12.75">
      <c r="F109" s="8"/>
    </row>
    <row r="110" ht="12.75">
      <c r="F110" s="8"/>
    </row>
    <row r="111" ht="12.75">
      <c r="F111" s="8"/>
    </row>
    <row r="112" ht="12.75">
      <c r="F112" s="8"/>
    </row>
    <row r="113" ht="12.75">
      <c r="F113" s="8"/>
    </row>
    <row r="114" ht="12.75">
      <c r="F114" s="8"/>
    </row>
    <row r="115" ht="12.75">
      <c r="F115" s="8"/>
    </row>
    <row r="116" ht="12.75">
      <c r="F116" s="8"/>
    </row>
    <row r="117" ht="12.75">
      <c r="F117" s="8"/>
    </row>
    <row r="118" ht="12.75">
      <c r="F118" s="8"/>
    </row>
    <row r="119" ht="12.75">
      <c r="F119" s="8"/>
    </row>
    <row r="120" ht="12.75">
      <c r="F120" s="8"/>
    </row>
    <row r="121" ht="12.75">
      <c r="F121" s="8"/>
    </row>
    <row r="122" ht="12.75">
      <c r="F122" s="8"/>
    </row>
    <row r="123" ht="12.75">
      <c r="F123" s="8"/>
    </row>
    <row r="124" ht="12.75">
      <c r="F124" s="8"/>
    </row>
    <row r="125" ht="12.75">
      <c r="F125" s="8"/>
    </row>
    <row r="126" ht="12.75">
      <c r="F126" s="8"/>
    </row>
    <row r="127" ht="12.75">
      <c r="F127" s="8"/>
    </row>
    <row r="128" ht="12.75">
      <c r="F128" s="8"/>
    </row>
    <row r="129" ht="12.75">
      <c r="F129" s="8"/>
    </row>
    <row r="130" ht="12.75">
      <c r="F130" s="8"/>
    </row>
    <row r="131" ht="12.75">
      <c r="F131" s="8"/>
    </row>
    <row r="132" ht="12.75">
      <c r="F132" s="8"/>
    </row>
    <row r="133" ht="12.75">
      <c r="F133" s="8"/>
    </row>
    <row r="134" ht="12.75">
      <c r="F134" s="8"/>
    </row>
    <row r="135" ht="12.75">
      <c r="F135" s="8"/>
    </row>
    <row r="136" ht="12.75">
      <c r="F136" s="8"/>
    </row>
    <row r="137" ht="12.75">
      <c r="F137" s="8"/>
    </row>
    <row r="138" ht="12.75">
      <c r="F138" s="8"/>
    </row>
    <row r="139" ht="12.75">
      <c r="F139" s="8"/>
    </row>
    <row r="140" ht="12.75">
      <c r="F140" s="8"/>
    </row>
    <row r="141" ht="12.75">
      <c r="F141" s="8"/>
    </row>
    <row r="142" ht="12.75">
      <c r="F142" s="8"/>
    </row>
    <row r="143" ht="12.75">
      <c r="F143" s="8"/>
    </row>
    <row r="144" ht="12.75">
      <c r="F144" s="8"/>
    </row>
    <row r="145" ht="12.75">
      <c r="F145" s="8"/>
    </row>
    <row r="146" ht="12.75">
      <c r="F146" s="8"/>
    </row>
    <row r="147" ht="12.75">
      <c r="F147" s="8"/>
    </row>
    <row r="148" ht="12.75">
      <c r="F148" s="8"/>
    </row>
    <row r="149" ht="12.75">
      <c r="F149" s="8"/>
    </row>
    <row r="150" ht="12.75">
      <c r="F150" s="8"/>
    </row>
    <row r="151" ht="12.75">
      <c r="F151" s="8"/>
    </row>
    <row r="152" ht="12.75">
      <c r="F152" s="8"/>
    </row>
    <row r="153" ht="12.75">
      <c r="F153" s="8"/>
    </row>
    <row r="154" ht="12.75">
      <c r="F154" s="8"/>
    </row>
    <row r="155" ht="12.75">
      <c r="F155" s="8"/>
    </row>
    <row r="156" ht="12.75">
      <c r="F156" s="8"/>
    </row>
    <row r="157" ht="12.75">
      <c r="F157" s="8"/>
    </row>
    <row r="158" ht="12.75">
      <c r="F158" s="8"/>
    </row>
    <row r="159" ht="12.75">
      <c r="F159" s="8"/>
    </row>
    <row r="160" ht="12.75">
      <c r="F160" s="8"/>
    </row>
    <row r="161" ht="12.75">
      <c r="F161" s="8"/>
    </row>
    <row r="162" ht="12.75">
      <c r="F162" s="8"/>
    </row>
    <row r="163" ht="12.75">
      <c r="F163" s="8"/>
    </row>
    <row r="164" ht="12.75">
      <c r="F164" s="8"/>
    </row>
    <row r="165" ht="12.75">
      <c r="F165" s="8"/>
    </row>
    <row r="166" ht="12.75">
      <c r="F166" s="8"/>
    </row>
    <row r="167" ht="12.75">
      <c r="F167" s="8"/>
    </row>
    <row r="168" ht="12.75">
      <c r="F168" s="8"/>
    </row>
    <row r="169" ht="12.75">
      <c r="F169" s="8"/>
    </row>
    <row r="170" ht="12.75">
      <c r="F170" s="8"/>
    </row>
    <row r="171" ht="12.75">
      <c r="F171" s="8"/>
    </row>
    <row r="172" ht="12.75">
      <c r="F172" s="8"/>
    </row>
    <row r="173" ht="12.75">
      <c r="F173" s="8"/>
    </row>
    <row r="174" ht="12.75">
      <c r="F174" s="8"/>
    </row>
    <row r="175" ht="12.75">
      <c r="F175" s="8"/>
    </row>
    <row r="176" ht="12.75">
      <c r="F176" s="8"/>
    </row>
    <row r="177" ht="12.75">
      <c r="F177" s="8"/>
    </row>
    <row r="178" ht="12.75">
      <c r="F178" s="8"/>
    </row>
    <row r="179" ht="12.75">
      <c r="F179" s="8"/>
    </row>
    <row r="180" ht="12.75">
      <c r="F180" s="8"/>
    </row>
    <row r="181" ht="12.75">
      <c r="F181" s="8"/>
    </row>
    <row r="182" ht="12.75">
      <c r="F182" s="8"/>
    </row>
    <row r="183" ht="12.75">
      <c r="F183" s="8"/>
    </row>
    <row r="184" ht="12.75">
      <c r="F184" s="8"/>
    </row>
    <row r="185" ht="12.75">
      <c r="F185" s="8"/>
    </row>
    <row r="186" ht="12.75">
      <c r="F186" s="8"/>
    </row>
    <row r="187" ht="12.75">
      <c r="F187" s="8"/>
    </row>
    <row r="188" ht="12.75">
      <c r="F188" s="8"/>
    </row>
    <row r="189" ht="12.75">
      <c r="F189" s="8"/>
    </row>
    <row r="190" ht="12.75">
      <c r="F190" s="8"/>
    </row>
    <row r="191" ht="12.75">
      <c r="F191" s="8"/>
    </row>
    <row r="192" ht="12.75">
      <c r="F192" s="8"/>
    </row>
    <row r="193" ht="12.75">
      <c r="F193" s="8"/>
    </row>
    <row r="194" ht="12.75">
      <c r="F194" s="8"/>
    </row>
    <row r="195" ht="12.75">
      <c r="F195" s="8"/>
    </row>
    <row r="196" ht="12.75">
      <c r="F196" s="8"/>
    </row>
    <row r="197" ht="12.75">
      <c r="F197" s="8"/>
    </row>
    <row r="198" ht="12.75">
      <c r="F198" s="8"/>
    </row>
    <row r="199" ht="12.75">
      <c r="F199" s="8"/>
    </row>
    <row r="200" ht="12.75">
      <c r="F200" s="8"/>
    </row>
    <row r="201" ht="12.75">
      <c r="F201" s="8"/>
    </row>
    <row r="202" ht="12.75">
      <c r="F202" s="8"/>
    </row>
    <row r="203" ht="12.75">
      <c r="F203" s="8"/>
    </row>
    <row r="204" ht="12.75">
      <c r="F204" s="8"/>
    </row>
    <row r="205" ht="12.75">
      <c r="F205" s="8"/>
    </row>
    <row r="206" ht="12.75">
      <c r="F206" s="8"/>
    </row>
    <row r="207" ht="12.75">
      <c r="F207" s="8"/>
    </row>
    <row r="208" ht="12.75">
      <c r="F208" s="8"/>
    </row>
    <row r="209" ht="12.75">
      <c r="F209" s="8"/>
    </row>
    <row r="210" ht="12.75">
      <c r="F210" s="8"/>
    </row>
    <row r="211" ht="12.75">
      <c r="F211" s="8"/>
    </row>
    <row r="212" ht="12.75">
      <c r="F212" s="8"/>
    </row>
    <row r="213" ht="12.75">
      <c r="F213" s="8"/>
    </row>
    <row r="214" ht="12.75">
      <c r="F214" s="8"/>
    </row>
    <row r="215" ht="12.75">
      <c r="F215" s="8"/>
    </row>
    <row r="216" ht="12.75">
      <c r="F216" s="8"/>
    </row>
    <row r="217" ht="12.75">
      <c r="F217" s="8"/>
    </row>
    <row r="218" ht="12.75">
      <c r="F218" s="8"/>
    </row>
    <row r="219" ht="12.75"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  <row r="230" ht="12.75">
      <c r="F230" s="8"/>
    </row>
    <row r="231" ht="12.75">
      <c r="F231" s="8"/>
    </row>
    <row r="232" ht="12.75">
      <c r="F232" s="8"/>
    </row>
    <row r="233" ht="12.75">
      <c r="F233" s="8"/>
    </row>
    <row r="234" ht="12.75">
      <c r="F234" s="8"/>
    </row>
    <row r="235" ht="12.75">
      <c r="F235" s="8"/>
    </row>
    <row r="236" ht="12.75">
      <c r="F236" s="8"/>
    </row>
    <row r="237" ht="12.75">
      <c r="F237" s="8"/>
    </row>
    <row r="238" ht="12.75">
      <c r="F238" s="8"/>
    </row>
    <row r="239" ht="12.75">
      <c r="F239" s="8"/>
    </row>
    <row r="240" ht="12.75">
      <c r="F240" s="8"/>
    </row>
    <row r="241" ht="12.75">
      <c r="F241" s="8"/>
    </row>
    <row r="242" ht="12.75">
      <c r="F242" s="8"/>
    </row>
    <row r="243" ht="12.75">
      <c r="F243" s="8"/>
    </row>
    <row r="244" ht="12.75">
      <c r="F244" s="8"/>
    </row>
    <row r="245" ht="12.75">
      <c r="F245" s="8"/>
    </row>
    <row r="246" ht="12.75">
      <c r="F246" s="8"/>
    </row>
    <row r="247" ht="12.75">
      <c r="F247" s="8"/>
    </row>
    <row r="248" ht="12.75">
      <c r="F248" s="8"/>
    </row>
    <row r="249" ht="12.75">
      <c r="F249" s="8"/>
    </row>
    <row r="250" ht="12.75">
      <c r="F250" s="8"/>
    </row>
    <row r="251" ht="12.75">
      <c r="F251" s="8"/>
    </row>
    <row r="252" ht="12.75">
      <c r="F252" s="8"/>
    </row>
    <row r="253" ht="12.75">
      <c r="F253" s="8"/>
    </row>
    <row r="254" ht="12.75">
      <c r="F254" s="8"/>
    </row>
    <row r="255" ht="12.75">
      <c r="F255" s="8"/>
    </row>
    <row r="256" ht="12.75">
      <c r="F256" s="8"/>
    </row>
    <row r="257" ht="12.75">
      <c r="F257" s="8"/>
    </row>
    <row r="258" ht="12.75">
      <c r="F258" s="8"/>
    </row>
    <row r="259" ht="12.75">
      <c r="F259" s="8"/>
    </row>
    <row r="260" ht="12.75">
      <c r="F260" s="8"/>
    </row>
    <row r="261" ht="12.75">
      <c r="F261" s="8"/>
    </row>
    <row r="262" ht="12.75">
      <c r="F262" s="8"/>
    </row>
    <row r="263" ht="12.75">
      <c r="F263" s="8"/>
    </row>
    <row r="264" ht="12.75">
      <c r="F264" s="8"/>
    </row>
    <row r="265" ht="12.75">
      <c r="F265" s="8"/>
    </row>
    <row r="266" ht="12.75">
      <c r="F266" s="8"/>
    </row>
    <row r="267" ht="12.75">
      <c r="F267" s="8"/>
    </row>
    <row r="268" ht="12.75">
      <c r="F268" s="8"/>
    </row>
    <row r="269" ht="12.75">
      <c r="F269" s="8"/>
    </row>
    <row r="270" ht="12.75">
      <c r="F270" s="8"/>
    </row>
    <row r="271" ht="12.75">
      <c r="F271" s="8"/>
    </row>
    <row r="272" ht="12.75">
      <c r="F272" s="8"/>
    </row>
    <row r="273" ht="12.75">
      <c r="F273" s="8"/>
    </row>
    <row r="274" ht="12.75">
      <c r="F274" s="8"/>
    </row>
    <row r="275" ht="12.75">
      <c r="F275" s="8"/>
    </row>
    <row r="276" ht="12.75">
      <c r="F276" s="8"/>
    </row>
    <row r="277" ht="12.75">
      <c r="F277" s="8"/>
    </row>
    <row r="278" ht="12.75">
      <c r="F278" s="8"/>
    </row>
    <row r="279" ht="12.75">
      <c r="F279" s="8"/>
    </row>
    <row r="280" ht="12.75">
      <c r="F280" s="8"/>
    </row>
    <row r="281" ht="12.75">
      <c r="F281" s="8"/>
    </row>
    <row r="282" ht="12.75">
      <c r="F282" s="8"/>
    </row>
    <row r="283" ht="12.75">
      <c r="F283" s="8"/>
    </row>
    <row r="284" ht="12.75">
      <c r="F284" s="8"/>
    </row>
    <row r="285" ht="12.75">
      <c r="F285" s="8"/>
    </row>
    <row r="286" ht="12.75">
      <c r="F286" s="8"/>
    </row>
    <row r="287" ht="12.75">
      <c r="F287" s="8"/>
    </row>
    <row r="288" ht="12.75">
      <c r="F288" s="8"/>
    </row>
    <row r="289" ht="12.75">
      <c r="F289" s="8"/>
    </row>
    <row r="290" ht="12.75">
      <c r="F290" s="8"/>
    </row>
    <row r="291" ht="12.75">
      <c r="F291" s="8"/>
    </row>
    <row r="292" ht="12.75">
      <c r="F292" s="8"/>
    </row>
    <row r="293" ht="12.75">
      <c r="F293" s="8"/>
    </row>
    <row r="294" ht="12.75">
      <c r="F294" s="8"/>
    </row>
    <row r="295" ht="12.75">
      <c r="F295" s="8"/>
    </row>
    <row r="296" ht="12.75">
      <c r="F296" s="8"/>
    </row>
    <row r="297" ht="12.75">
      <c r="F297" s="8"/>
    </row>
    <row r="298" ht="12.75">
      <c r="F298" s="8"/>
    </row>
    <row r="299" ht="12.75">
      <c r="F299" s="8"/>
    </row>
    <row r="300" ht="12.75">
      <c r="F300" s="8"/>
    </row>
    <row r="301" ht="12.75">
      <c r="F301" s="8"/>
    </row>
    <row r="302" ht="12.75">
      <c r="F302" s="8"/>
    </row>
    <row r="303" ht="12.75">
      <c r="F303" s="8"/>
    </row>
    <row r="304" ht="12.75">
      <c r="F304" s="8"/>
    </row>
    <row r="305" ht="12.75">
      <c r="F305" s="8"/>
    </row>
    <row r="306" ht="12.75">
      <c r="F306" s="8"/>
    </row>
    <row r="307" ht="12.75">
      <c r="F307" s="8"/>
    </row>
    <row r="308" ht="12.75">
      <c r="F308" s="8"/>
    </row>
    <row r="309" ht="12.75">
      <c r="F309" s="8"/>
    </row>
    <row r="310" ht="12.75">
      <c r="F310" s="8"/>
    </row>
    <row r="311" ht="12.75">
      <c r="F311" s="8"/>
    </row>
    <row r="312" ht="12.75">
      <c r="F312" s="8"/>
    </row>
    <row r="313" ht="12.75">
      <c r="F313" s="8"/>
    </row>
    <row r="314" ht="12.75">
      <c r="F314" s="8"/>
    </row>
    <row r="315" ht="12.75">
      <c r="F315" s="8"/>
    </row>
    <row r="316" ht="12.75">
      <c r="F316" s="8"/>
    </row>
    <row r="317" ht="12.75">
      <c r="F317" s="8"/>
    </row>
    <row r="318" ht="12.75">
      <c r="F318" s="8"/>
    </row>
    <row r="319" ht="12.75">
      <c r="F319" s="8"/>
    </row>
    <row r="320" ht="12.75">
      <c r="F320" s="8"/>
    </row>
    <row r="321" ht="12.75">
      <c r="F321" s="8"/>
    </row>
    <row r="322" ht="12.75">
      <c r="F322" s="8"/>
    </row>
    <row r="323" ht="12.75">
      <c r="F323" s="8"/>
    </row>
    <row r="324" ht="12.75">
      <c r="F324" s="8"/>
    </row>
    <row r="325" ht="12.75">
      <c r="F325" s="8"/>
    </row>
    <row r="326" ht="12.75">
      <c r="F326" s="8"/>
    </row>
    <row r="327" ht="12.75">
      <c r="F327" s="8"/>
    </row>
    <row r="328" ht="12.75">
      <c r="F328" s="8"/>
    </row>
    <row r="329" ht="12.75">
      <c r="F329" s="8"/>
    </row>
    <row r="330" ht="12.75">
      <c r="F330" s="8"/>
    </row>
    <row r="331" ht="12.75">
      <c r="F331" s="8"/>
    </row>
    <row r="332" ht="12.75">
      <c r="F332" s="8"/>
    </row>
    <row r="333" ht="12.75">
      <c r="F333" s="8"/>
    </row>
    <row r="334" ht="12.75">
      <c r="F334" s="8"/>
    </row>
    <row r="335" ht="12.75">
      <c r="F335" s="8"/>
    </row>
    <row r="336" ht="12.75">
      <c r="F336" s="8"/>
    </row>
    <row r="337" ht="12.75">
      <c r="F337" s="8"/>
    </row>
    <row r="338" ht="12.75">
      <c r="F338" s="8"/>
    </row>
    <row r="339" ht="12.75">
      <c r="F339" s="8"/>
    </row>
    <row r="340" ht="12.75">
      <c r="F340" s="8"/>
    </row>
    <row r="341" ht="12.75">
      <c r="F341" s="8"/>
    </row>
    <row r="342" ht="12.75">
      <c r="F342" s="8"/>
    </row>
    <row r="343" ht="12.75">
      <c r="F343" s="8"/>
    </row>
    <row r="344" ht="12.75">
      <c r="F344" s="8"/>
    </row>
    <row r="345" ht="12.75">
      <c r="F345" s="8"/>
    </row>
    <row r="346" ht="12.75">
      <c r="F346" s="8"/>
    </row>
    <row r="347" ht="12.75">
      <c r="F347" s="8"/>
    </row>
    <row r="348" ht="12.75">
      <c r="F348" s="8"/>
    </row>
    <row r="349" ht="12.75">
      <c r="F349" s="8"/>
    </row>
    <row r="350" ht="12.75">
      <c r="F350" s="8"/>
    </row>
    <row r="351" ht="12.75">
      <c r="F351" s="8"/>
    </row>
    <row r="352" ht="12.75">
      <c r="F352" s="8"/>
    </row>
    <row r="353" ht="12.75">
      <c r="F353" s="8"/>
    </row>
    <row r="354" ht="12.75">
      <c r="F354" s="8"/>
    </row>
    <row r="355" ht="12.75">
      <c r="F355" s="8"/>
    </row>
    <row r="356" ht="12.75">
      <c r="F356" s="8"/>
    </row>
    <row r="357" ht="12.75">
      <c r="F357" s="8"/>
    </row>
    <row r="358" ht="12.75">
      <c r="F358" s="8"/>
    </row>
  </sheetData>
  <mergeCells count="3">
    <mergeCell ref="A5:F5"/>
    <mergeCell ref="A2:F2"/>
    <mergeCell ref="A3:F3"/>
  </mergeCells>
  <printOptions/>
  <pageMargins left="0.75" right="0.75" top="1" bottom="1" header="0.5" footer="0.5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2" sqref="F12"/>
    </sheetView>
  </sheetViews>
  <sheetFormatPr defaultColWidth="9.140625" defaultRowHeight="12.75"/>
  <sheetData/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Frannie</dc:creator>
  <cp:keywords/>
  <dc:description/>
  <cp:lastModifiedBy>JonMMx 2000</cp:lastModifiedBy>
  <cp:lastPrinted>2000-05-30T09:45:21Z</cp:lastPrinted>
  <dcterms:created xsi:type="dcterms:W3CDTF">2000-05-19T15:39:01Z</dcterms:created>
  <dcterms:modified xsi:type="dcterms:W3CDTF">2000-05-27T15:52:03Z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